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queryTables/queryTable5.xml" ContentType="application/vnd.openxmlformats-officedocument.spreadsheetml.queryTable+xml"/>
  <Override PartName="/xl/tables/table7.xml" ContentType="application/vnd.openxmlformats-officedocument.spreadsheetml.table+xml"/>
  <Override PartName="/xl/queryTables/queryTable6.xml" ContentType="application/vnd.openxmlformats-officedocument.spreadsheetml.queryTable+xml"/>
  <Override PartName="/xl/drawings/drawing1.xml" ContentType="application/vnd.openxmlformats-officedocument.drawing+xml"/>
  <Override PartName="/xl/tables/table8.xml" ContentType="application/vnd.openxmlformats-officedocument.spreadsheetml.table+xml"/>
  <Override PartName="/xl/queryTables/queryTable7.xml" ContentType="application/vnd.openxmlformats-officedocument.spreadsheetml.queryTable+xml"/>
  <Override PartName="/xl/tables/table9.xml" ContentType="application/vnd.openxmlformats-officedocument.spreadsheetml.table+xml"/>
  <Override PartName="/xl/queryTables/queryTable8.xml" ContentType="application/vnd.openxmlformats-officedocument.spreadsheetml.queryTable+xml"/>
  <Override PartName="/xl/drawings/drawing2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queryTables/queryTable9.xml" ContentType="application/vnd.openxmlformats-officedocument.spreadsheetml.queryTable+xml"/>
  <Override PartName="/xl/tables/table12.xml" ContentType="application/vnd.openxmlformats-officedocument.spreadsheetml.table+xml"/>
  <Override PartName="/xl/queryTables/queryTable10.xml" ContentType="application/vnd.openxmlformats-officedocument.spreadsheetml.queryTable+xml"/>
  <Override PartName="/xl/tables/table13.xml" ContentType="application/vnd.openxmlformats-officedocument.spreadsheetml.table+xml"/>
  <Override PartName="/xl/queryTables/queryTable11.xml" ContentType="application/vnd.openxmlformats-officedocument.spreadsheetml.queryTable+xml"/>
  <Override PartName="/xl/tables/table14.xml" ContentType="application/vnd.openxmlformats-officedocument.spreadsheetml.table+xml"/>
  <Override PartName="/xl/queryTables/queryTable12.xml" ContentType="application/vnd.openxmlformats-officedocument.spreadsheetml.queryTable+xml"/>
  <Override PartName="/xl/tables/table15.xml" ContentType="application/vnd.openxmlformats-officedocument.spreadsheetml.table+xml"/>
  <Override PartName="/xl/queryTables/queryTable13.xml" ContentType="application/vnd.openxmlformats-officedocument.spreadsheetml.queryTable+xml"/>
  <Override PartName="/xl/tables/table16.xml" ContentType="application/vnd.openxmlformats-officedocument.spreadsheetml.table+xml"/>
  <Override PartName="/xl/queryTables/queryTable14.xml" ContentType="application/vnd.openxmlformats-officedocument.spreadsheetml.queryTable+xml"/>
  <Override PartName="/xl/tables/table17.xml" ContentType="application/vnd.openxmlformats-officedocument.spreadsheetml.table+xml"/>
  <Override PartName="/xl/queryTables/queryTable15.xml" ContentType="application/vnd.openxmlformats-officedocument.spreadsheetml.queryTable+xml"/>
  <Override PartName="/xl/tables/table18.xml" ContentType="application/vnd.openxmlformats-officedocument.spreadsheetml.table+xml"/>
  <Override PartName="/xl/queryTables/queryTable16.xml" ContentType="application/vnd.openxmlformats-officedocument.spreadsheetml.queryTable+xml"/>
  <Override PartName="/xl/tables/table19.xml" ContentType="application/vnd.openxmlformats-officedocument.spreadsheetml.table+xml"/>
  <Override PartName="/xl/queryTables/queryTable17.xml" ContentType="application/vnd.openxmlformats-officedocument.spreadsheetml.queryTable+xml"/>
  <Override PartName="/xl/tables/table20.xml" ContentType="application/vnd.openxmlformats-officedocument.spreadsheetml.table+xml"/>
  <Override PartName="/xl/queryTables/queryTable18.xml" ContentType="application/vnd.openxmlformats-officedocument.spreadsheetml.queryTable+xml"/>
  <Override PartName="/xl/tables/table21.xml" ContentType="application/vnd.openxmlformats-officedocument.spreadsheetml.table+xml"/>
  <Override PartName="/xl/queryTables/queryTable19.xml" ContentType="application/vnd.openxmlformats-officedocument.spreadsheetml.queryTable+xml"/>
  <Override PartName="/xl/tables/table22.xml" ContentType="application/vnd.openxmlformats-officedocument.spreadsheetml.table+xml"/>
  <Override PartName="/xl/queryTables/queryTable20.xml" ContentType="application/vnd.openxmlformats-officedocument.spreadsheetml.queryTable+xml"/>
  <Override PartName="/xl/tables/table23.xml" ContentType="application/vnd.openxmlformats-officedocument.spreadsheetml.table+xml"/>
  <Override PartName="/xl/queryTables/queryTable21.xml" ContentType="application/vnd.openxmlformats-officedocument.spreadsheetml.query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8_{97BAB21D-6701-F047-874C-DAEE9E2D352F}" xr6:coauthVersionLast="45" xr6:coauthVersionMax="45" xr10:uidLastSave="{00000000-0000-0000-0000-000000000000}"/>
  <bookViews>
    <workbookView xWindow="1180" yWindow="460" windowWidth="29040" windowHeight="15840" activeTab="9" xr2:uid="{00000000-000D-0000-FFFF-FFFF00000000}"/>
  </bookViews>
  <sheets>
    <sheet name="Foglio6" sheetId="46" state="hidden" r:id="rId1"/>
    <sheet name="Foglio11" sheetId="48" state="hidden" r:id="rId2"/>
    <sheet name="Foglio7" sheetId="47" state="hidden" r:id="rId3"/>
    <sheet name="Foglio12" sheetId="49" state="hidden" r:id="rId4"/>
    <sheet name="Foglio13" sheetId="50" state="hidden" r:id="rId5"/>
    <sheet name="Foglio23" sheetId="51" state="hidden" r:id="rId6"/>
    <sheet name="Foglio24" sheetId="52" state="hidden" r:id="rId7"/>
    <sheet name="Calendario Att. Dilettantistica" sheetId="54" r:id="rId8"/>
    <sheet name="Foglio25" sheetId="53" state="hidden" r:id="rId9"/>
    <sheet name="Calendario Attività Giovanile" sheetId="1" r:id="rId10"/>
    <sheet name="Foglio8" sheetId="10" state="hidden" r:id="rId11"/>
    <sheet name="Foglio9" sheetId="11" state="hidden" r:id="rId12"/>
    <sheet name="Foglio10" sheetId="12" state="hidden" r:id="rId13"/>
    <sheet name="Foglio14" sheetId="16" state="hidden" r:id="rId14"/>
    <sheet name="Foglio15" sheetId="17" state="hidden" r:id="rId15"/>
    <sheet name="Foglio16" sheetId="18" state="hidden" r:id="rId16"/>
    <sheet name="Foglio17" sheetId="19" state="hidden" r:id="rId17"/>
    <sheet name="Foglio18" sheetId="20" state="hidden" r:id="rId18"/>
    <sheet name="Foglio19" sheetId="21" state="hidden" r:id="rId19"/>
    <sheet name="Foglio20" sheetId="22" state="hidden" r:id="rId20"/>
    <sheet name="Foglio21" sheetId="23" state="hidden" r:id="rId21"/>
    <sheet name="Foglio22" sheetId="24" state="hidden" r:id="rId22"/>
    <sheet name="Inserimento o Modifica Gare" sheetId="4" state="hidden" r:id="rId23"/>
    <sheet name="Elenchi" sheetId="2" state="hidden" r:id="rId24"/>
  </sheets>
  <definedNames>
    <definedName name="DatiEsterni_1" localSheetId="9" hidden="1">'Calendario Attività Giovanile'!$B$6:$J$401</definedName>
    <definedName name="DatiEsterni_1" localSheetId="12" hidden="1">Foglio10!$A$1:$I$37</definedName>
    <definedName name="DatiEsterni_1" localSheetId="13" hidden="1">Foglio14!$A$1:$I$43</definedName>
    <definedName name="DatiEsterni_1" localSheetId="14" hidden="1">Foglio15!$A$1:$I$40</definedName>
    <definedName name="DatiEsterni_1" localSheetId="15" hidden="1">Foglio16!$A$1:$I$70</definedName>
    <definedName name="DatiEsterni_1" localSheetId="16" hidden="1">Foglio17!$A$1:$I$63</definedName>
    <definedName name="DatiEsterni_1" localSheetId="17" hidden="1">Foglio18!$A$1:$I$41</definedName>
    <definedName name="DatiEsterni_1" localSheetId="18" hidden="1">Foglio19!$A$1:$I$38</definedName>
    <definedName name="DatiEsterni_1" localSheetId="19" hidden="1">Foglio20!$A$1:$I$39</definedName>
    <definedName name="DatiEsterni_1" localSheetId="20" hidden="1">Foglio21!$A$1:$I$12</definedName>
    <definedName name="DatiEsterni_1" localSheetId="21" hidden="1">Foglio22!$A$1:$I$3</definedName>
    <definedName name="DatiEsterni_1" localSheetId="10" hidden="1">Foglio8!$A$1:$I$3</definedName>
    <definedName name="DatiEsterni_1" localSheetId="11" hidden="1">Foglio9!$A$1:$I$18</definedName>
    <definedName name="DatiEsterni_2" localSheetId="3" hidden="1">Foglio12!$A$1:$G$5</definedName>
    <definedName name="DatiEsterni_2" localSheetId="4" hidden="1">Foglio13!$A$1:$G$30</definedName>
    <definedName name="DatiEsterni_2" localSheetId="5" hidden="1">Foglio23!$A$1:$G$11</definedName>
    <definedName name="DatiEsterni_2" localSheetId="6" hidden="1">Foglio24!$A$1:$G$17</definedName>
    <definedName name="DatiEsterni_2" localSheetId="8" hidden="1">Foglio25!$A$1:$G$17</definedName>
    <definedName name="DatiEsterni_2" localSheetId="0" hidden="1">Foglio6!$A$1:$G$55</definedName>
    <definedName name="DatiEsterni_2" localSheetId="2" hidden="1">Foglio7!$A$1:$G$17</definedName>
    <definedName name="DatiEsterni_3" localSheetId="7" hidden="1">'Calendario Att. Dilettantistica'!$A$6:$G$151</definedName>
    <definedName name="tipologia">'Calendario Attività Giovanile'!$D$404:$D$411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54" l="1"/>
  <c r="H8" i="54"/>
  <c r="H9" i="54"/>
  <c r="H10" i="54"/>
  <c r="H11" i="54"/>
  <c r="H12" i="54"/>
  <c r="H13" i="54"/>
  <c r="H14" i="54"/>
  <c r="H15" i="54"/>
  <c r="H16" i="54"/>
  <c r="H17" i="54"/>
  <c r="H18" i="54"/>
  <c r="H19" i="54"/>
  <c r="H20" i="54"/>
  <c r="H21" i="54"/>
  <c r="H22" i="54"/>
  <c r="H23" i="54"/>
  <c r="H24" i="54"/>
  <c r="H25" i="54"/>
  <c r="H26" i="54"/>
  <c r="H27" i="54"/>
  <c r="H28" i="54"/>
  <c r="H29" i="54"/>
  <c r="H30" i="54"/>
  <c r="H31" i="54"/>
  <c r="H32" i="54"/>
  <c r="H33" i="54"/>
  <c r="H34" i="54"/>
  <c r="H35" i="54"/>
  <c r="H36" i="54"/>
  <c r="H37" i="54"/>
  <c r="H38" i="54"/>
  <c r="H39" i="54"/>
  <c r="H40" i="54"/>
  <c r="H41" i="54"/>
  <c r="H42" i="54"/>
  <c r="H43" i="54"/>
  <c r="H44" i="54"/>
  <c r="H45" i="54"/>
  <c r="H46" i="54"/>
  <c r="H47" i="54"/>
  <c r="H48" i="54"/>
  <c r="H49" i="54"/>
  <c r="H50" i="54"/>
  <c r="H51" i="54"/>
  <c r="H52" i="54"/>
  <c r="H53" i="54"/>
  <c r="H54" i="54"/>
  <c r="H55" i="54"/>
  <c r="H56" i="54"/>
  <c r="H57" i="54"/>
  <c r="H58" i="54"/>
  <c r="H59" i="54"/>
  <c r="H60" i="54"/>
  <c r="H61" i="54"/>
  <c r="H62" i="54"/>
  <c r="H63" i="54"/>
  <c r="H64" i="54"/>
  <c r="H65" i="54"/>
  <c r="H66" i="54"/>
  <c r="H67" i="54"/>
  <c r="H68" i="54"/>
  <c r="H69" i="54"/>
  <c r="H70" i="54"/>
  <c r="H71" i="54"/>
  <c r="H72" i="54"/>
  <c r="H73" i="54"/>
  <c r="H74" i="54"/>
  <c r="H75" i="54"/>
  <c r="H76" i="54"/>
  <c r="H77" i="54"/>
  <c r="H78" i="54"/>
  <c r="H79" i="54"/>
  <c r="H80" i="54"/>
  <c r="H81" i="54"/>
  <c r="H82" i="54"/>
  <c r="H83" i="54"/>
  <c r="H84" i="54"/>
  <c r="H85" i="54"/>
  <c r="H86" i="54"/>
  <c r="H87" i="54"/>
  <c r="H88" i="54"/>
  <c r="H89" i="54"/>
  <c r="H90" i="54"/>
  <c r="H91" i="54"/>
  <c r="H92" i="54"/>
  <c r="H93" i="54"/>
  <c r="H94" i="54"/>
  <c r="H95" i="54"/>
  <c r="H96" i="54"/>
  <c r="H97" i="54"/>
  <c r="H98" i="54"/>
  <c r="H99" i="54"/>
  <c r="H100" i="54"/>
  <c r="H101" i="54"/>
  <c r="H102" i="54"/>
  <c r="H103" i="54"/>
  <c r="H104" i="54"/>
  <c r="H105" i="54"/>
  <c r="H106" i="54"/>
  <c r="H107" i="54"/>
  <c r="H108" i="54"/>
  <c r="H109" i="54"/>
  <c r="H110" i="54"/>
  <c r="H111" i="54"/>
  <c r="H112" i="54"/>
  <c r="H113" i="54"/>
  <c r="H114" i="54"/>
  <c r="H115" i="54"/>
  <c r="H116" i="54"/>
  <c r="H117" i="54"/>
  <c r="H118" i="54"/>
  <c r="H119" i="54"/>
  <c r="H120" i="54"/>
  <c r="H121" i="54"/>
  <c r="H122" i="54"/>
  <c r="H123" i="54"/>
  <c r="H124" i="54"/>
  <c r="H125" i="54"/>
  <c r="H126" i="54"/>
  <c r="H127" i="54"/>
  <c r="H128" i="54"/>
  <c r="H129" i="54"/>
  <c r="H130" i="54"/>
  <c r="H131" i="54"/>
  <c r="H132" i="54"/>
  <c r="H133" i="54"/>
  <c r="H134" i="54"/>
  <c r="H135" i="54"/>
  <c r="H136" i="54"/>
  <c r="H137" i="54"/>
  <c r="H138" i="54"/>
  <c r="H139" i="54"/>
  <c r="H140" i="54"/>
  <c r="H141" i="54"/>
  <c r="H142" i="54"/>
  <c r="H143" i="54"/>
  <c r="H144" i="54"/>
  <c r="H145" i="54"/>
  <c r="H146" i="54"/>
  <c r="H147" i="54"/>
  <c r="H148" i="54"/>
  <c r="H149" i="54"/>
  <c r="H150" i="54"/>
  <c r="H151" i="54"/>
  <c r="I7" i="54"/>
  <c r="I8" i="54"/>
  <c r="I9" i="54"/>
  <c r="I10" i="54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/>
  <c r="I28" i="54"/>
  <c r="I29" i="54"/>
  <c r="I30" i="54"/>
  <c r="I31" i="54"/>
  <c r="I32" i="54"/>
  <c r="I33" i="54"/>
  <c r="I34" i="54"/>
  <c r="I35" i="54"/>
  <c r="I36" i="54"/>
  <c r="I37" i="54"/>
  <c r="I38" i="54"/>
  <c r="I39" i="54"/>
  <c r="I40" i="54"/>
  <c r="I41" i="54"/>
  <c r="I42" i="54"/>
  <c r="I43" i="54"/>
  <c r="I44" i="54"/>
  <c r="I45" i="54"/>
  <c r="I46" i="54"/>
  <c r="I47" i="54"/>
  <c r="I48" i="54"/>
  <c r="I49" i="54"/>
  <c r="I50" i="54"/>
  <c r="I51" i="54"/>
  <c r="I52" i="54"/>
  <c r="I53" i="54"/>
  <c r="I54" i="54"/>
  <c r="I55" i="54"/>
  <c r="I56" i="54"/>
  <c r="I57" i="54"/>
  <c r="I58" i="54"/>
  <c r="I59" i="54"/>
  <c r="I60" i="54"/>
  <c r="I61" i="54"/>
  <c r="I62" i="54"/>
  <c r="I63" i="54"/>
  <c r="I64" i="54"/>
  <c r="I65" i="54"/>
  <c r="I66" i="54"/>
  <c r="I67" i="54"/>
  <c r="I68" i="54"/>
  <c r="I69" i="54"/>
  <c r="I70" i="54"/>
  <c r="I71" i="54"/>
  <c r="I72" i="54"/>
  <c r="I73" i="54"/>
  <c r="I74" i="54"/>
  <c r="I75" i="54"/>
  <c r="I76" i="54"/>
  <c r="I77" i="54"/>
  <c r="I78" i="54"/>
  <c r="I79" i="54"/>
  <c r="I80" i="54"/>
  <c r="I81" i="54"/>
  <c r="I82" i="54"/>
  <c r="I83" i="54"/>
  <c r="I84" i="54"/>
  <c r="I85" i="54"/>
  <c r="I86" i="54"/>
  <c r="I87" i="54"/>
  <c r="I88" i="54"/>
  <c r="I89" i="54"/>
  <c r="I90" i="54"/>
  <c r="I91" i="54"/>
  <c r="I92" i="54"/>
  <c r="I93" i="54"/>
  <c r="I94" i="54"/>
  <c r="I95" i="54"/>
  <c r="I96" i="54"/>
  <c r="I97" i="54"/>
  <c r="I98" i="54"/>
  <c r="I99" i="54"/>
  <c r="I100" i="54"/>
  <c r="I101" i="54"/>
  <c r="I102" i="54"/>
  <c r="I103" i="54"/>
  <c r="I104" i="54"/>
  <c r="I105" i="54"/>
  <c r="I106" i="54"/>
  <c r="I107" i="54"/>
  <c r="I108" i="54"/>
  <c r="I109" i="54"/>
  <c r="I110" i="54"/>
  <c r="I111" i="54"/>
  <c r="I112" i="54"/>
  <c r="I113" i="54"/>
  <c r="I114" i="54"/>
  <c r="I115" i="54"/>
  <c r="I116" i="54"/>
  <c r="I117" i="54"/>
  <c r="I118" i="54"/>
  <c r="I119" i="54"/>
  <c r="I120" i="54"/>
  <c r="I121" i="54"/>
  <c r="I122" i="54"/>
  <c r="I123" i="54"/>
  <c r="I124" i="54"/>
  <c r="I125" i="54"/>
  <c r="I126" i="54"/>
  <c r="I127" i="54"/>
  <c r="I128" i="54"/>
  <c r="I129" i="54"/>
  <c r="I130" i="54"/>
  <c r="I131" i="54"/>
  <c r="I132" i="54"/>
  <c r="I133" i="54"/>
  <c r="I134" i="54"/>
  <c r="I135" i="54"/>
  <c r="I136" i="54"/>
  <c r="I137" i="54"/>
  <c r="I138" i="54"/>
  <c r="I139" i="54"/>
  <c r="I140" i="54"/>
  <c r="I141" i="54"/>
  <c r="I142" i="54"/>
  <c r="I143" i="54"/>
  <c r="I144" i="54"/>
  <c r="I145" i="54"/>
  <c r="I146" i="54"/>
  <c r="I147" i="54"/>
  <c r="I148" i="54"/>
  <c r="I149" i="54"/>
  <c r="I150" i="54"/>
  <c r="I151" i="54"/>
  <c r="B87" i="4"/>
  <c r="C87" i="4"/>
  <c r="B173" i="4" l="1"/>
  <c r="C173" i="4"/>
  <c r="B174" i="4"/>
  <c r="C174" i="4"/>
  <c r="B370" i="4" l="1"/>
  <c r="C370" i="4"/>
  <c r="B383" i="4" l="1"/>
  <c r="C383" i="4"/>
  <c r="B313" i="4"/>
  <c r="C313" i="4"/>
  <c r="B190" i="4"/>
  <c r="C190" i="4"/>
  <c r="B244" i="4"/>
  <c r="C244" i="4"/>
  <c r="B374" i="4" l="1"/>
  <c r="C374" i="4"/>
  <c r="B375" i="4"/>
  <c r="C375" i="4"/>
  <c r="B116" i="4"/>
  <c r="C116" i="4"/>
  <c r="B117" i="4"/>
  <c r="C117" i="4"/>
  <c r="B408" i="4"/>
  <c r="C408" i="4"/>
  <c r="B394" i="4"/>
  <c r="B395" i="4"/>
  <c r="B396" i="4"/>
  <c r="C394" i="4"/>
  <c r="C395" i="4"/>
  <c r="C396" i="4"/>
  <c r="B354" i="4"/>
  <c r="B355" i="4"/>
  <c r="B356" i="4"/>
  <c r="B357" i="4"/>
  <c r="C354" i="4"/>
  <c r="C355" i="4"/>
  <c r="C356" i="4"/>
  <c r="C357" i="4"/>
  <c r="B312" i="4"/>
  <c r="B314" i="4"/>
  <c r="B315" i="4"/>
  <c r="B316" i="4"/>
  <c r="B317" i="4"/>
  <c r="B318" i="4"/>
  <c r="B319" i="4"/>
  <c r="C312" i="4"/>
  <c r="C314" i="4"/>
  <c r="C315" i="4"/>
  <c r="C316" i="4"/>
  <c r="C317" i="4"/>
  <c r="C318" i="4"/>
  <c r="C319" i="4"/>
  <c r="B274" i="4"/>
  <c r="B275" i="4"/>
  <c r="B276" i="4"/>
  <c r="B277" i="4"/>
  <c r="B278" i="4"/>
  <c r="C274" i="4"/>
  <c r="C275" i="4"/>
  <c r="C276" i="4"/>
  <c r="C277" i="4"/>
  <c r="C278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B140" i="4"/>
  <c r="B141" i="4"/>
  <c r="B142" i="4"/>
  <c r="B143" i="4"/>
  <c r="B144" i="4"/>
  <c r="B145" i="4"/>
  <c r="C140" i="4"/>
  <c r="C141" i="4"/>
  <c r="C142" i="4"/>
  <c r="C143" i="4"/>
  <c r="C144" i="4"/>
  <c r="C145" i="4"/>
  <c r="B95" i="4"/>
  <c r="B96" i="4"/>
  <c r="B97" i="4"/>
  <c r="B98" i="4"/>
  <c r="B99" i="4"/>
  <c r="B100" i="4"/>
  <c r="B101" i="4"/>
  <c r="B102" i="4"/>
  <c r="B103" i="4"/>
  <c r="B104" i="4"/>
  <c r="B105" i="4"/>
  <c r="C95" i="4"/>
  <c r="C96" i="4"/>
  <c r="C97" i="4"/>
  <c r="C98" i="4"/>
  <c r="C99" i="4"/>
  <c r="C100" i="4"/>
  <c r="C101" i="4"/>
  <c r="C102" i="4"/>
  <c r="C103" i="4"/>
  <c r="C104" i="4"/>
  <c r="C105" i="4"/>
  <c r="B54" i="4"/>
  <c r="B55" i="4"/>
  <c r="B56" i="4"/>
  <c r="B57" i="4"/>
  <c r="B58" i="4"/>
  <c r="B59" i="4"/>
  <c r="B60" i="4"/>
  <c r="B61" i="4"/>
  <c r="B62" i="4"/>
  <c r="C54" i="4"/>
  <c r="C55" i="4"/>
  <c r="C56" i="4"/>
  <c r="C57" i="4"/>
  <c r="C58" i="4"/>
  <c r="C59" i="4"/>
  <c r="C60" i="4"/>
  <c r="C61" i="4"/>
  <c r="C62" i="4"/>
  <c r="B22" i="4"/>
  <c r="B23" i="4"/>
  <c r="B24" i="4"/>
  <c r="B25" i="4"/>
  <c r="C22" i="4"/>
  <c r="C23" i="4"/>
  <c r="C24" i="4"/>
  <c r="C25" i="4"/>
  <c r="B400" i="4" l="1"/>
  <c r="B401" i="4"/>
  <c r="B402" i="4"/>
  <c r="B403" i="4"/>
  <c r="B404" i="4"/>
  <c r="B405" i="4"/>
  <c r="B406" i="4"/>
  <c r="B407" i="4"/>
  <c r="C400" i="4"/>
  <c r="C401" i="4"/>
  <c r="C402" i="4"/>
  <c r="C403" i="4"/>
  <c r="C404" i="4"/>
  <c r="C405" i="4"/>
  <c r="C406" i="4"/>
  <c r="C407" i="4"/>
  <c r="B361" i="4"/>
  <c r="B362" i="4"/>
  <c r="B363" i="4"/>
  <c r="B364" i="4"/>
  <c r="B365" i="4"/>
  <c r="B366" i="4"/>
  <c r="B367" i="4"/>
  <c r="B368" i="4"/>
  <c r="B369" i="4"/>
  <c r="B371" i="4"/>
  <c r="B372" i="4"/>
  <c r="B373" i="4"/>
  <c r="B376" i="4"/>
  <c r="B377" i="4"/>
  <c r="B378" i="4"/>
  <c r="B379" i="4"/>
  <c r="B380" i="4"/>
  <c r="B381" i="4"/>
  <c r="B382" i="4"/>
  <c r="B384" i="4"/>
  <c r="B385" i="4"/>
  <c r="B386" i="4"/>
  <c r="B387" i="4"/>
  <c r="B388" i="4"/>
  <c r="B389" i="4"/>
  <c r="B390" i="4"/>
  <c r="B391" i="4"/>
  <c r="B392" i="4"/>
  <c r="B393" i="4"/>
  <c r="C361" i="4"/>
  <c r="C362" i="4"/>
  <c r="C363" i="4"/>
  <c r="C364" i="4"/>
  <c r="C365" i="4"/>
  <c r="C366" i="4"/>
  <c r="C367" i="4"/>
  <c r="C368" i="4"/>
  <c r="C369" i="4"/>
  <c r="C371" i="4"/>
  <c r="C372" i="4"/>
  <c r="C373" i="4"/>
  <c r="C376" i="4"/>
  <c r="C377" i="4"/>
  <c r="C378" i="4"/>
  <c r="C379" i="4"/>
  <c r="C380" i="4"/>
  <c r="C381" i="4"/>
  <c r="C382" i="4"/>
  <c r="C384" i="4"/>
  <c r="C385" i="4"/>
  <c r="C386" i="4"/>
  <c r="C387" i="4"/>
  <c r="C388" i="4"/>
  <c r="C389" i="4"/>
  <c r="C390" i="4"/>
  <c r="C391" i="4"/>
  <c r="C392" i="4"/>
  <c r="C39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B323" i="4"/>
  <c r="C323" i="4"/>
  <c r="B7" i="4"/>
  <c r="C7" i="4"/>
  <c r="B4" i="4"/>
  <c r="C4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1" i="4"/>
  <c r="B192" i="4"/>
  <c r="B193" i="4"/>
  <c r="B194" i="4"/>
  <c r="B195" i="4"/>
  <c r="B196" i="4"/>
  <c r="B197" i="4"/>
  <c r="B198" i="4"/>
  <c r="B199" i="4"/>
  <c r="B20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1" i="4"/>
  <c r="C192" i="4"/>
  <c r="C193" i="4"/>
  <c r="C194" i="4"/>
  <c r="C195" i="4"/>
  <c r="C196" i="4"/>
  <c r="C197" i="4"/>
  <c r="C198" i="4"/>
  <c r="C199" i="4"/>
  <c r="C200" i="4"/>
  <c r="B110" i="4"/>
  <c r="B111" i="4"/>
  <c r="B112" i="4"/>
  <c r="B113" i="4"/>
  <c r="B114" i="4"/>
  <c r="B115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C110" i="4"/>
  <c r="C111" i="4"/>
  <c r="C112" i="4"/>
  <c r="C113" i="4"/>
  <c r="C114" i="4"/>
  <c r="C115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8" i="4"/>
  <c r="B89" i="4"/>
  <c r="B90" i="4"/>
  <c r="B91" i="4"/>
  <c r="B92" i="4"/>
  <c r="B93" i="4"/>
  <c r="B94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8" i="4"/>
  <c r="C89" i="4"/>
  <c r="C90" i="4"/>
  <c r="C91" i="4"/>
  <c r="C92" i="4"/>
  <c r="C93" i="4"/>
  <c r="C94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B21" i="4"/>
  <c r="C21" i="4"/>
  <c r="L3" i="54" l="1"/>
  <c r="K3" i="54"/>
  <c r="L2" i="54"/>
  <c r="K2" i="54"/>
  <c r="N5" i="54"/>
  <c r="M3" i="54"/>
  <c r="M2" i="54"/>
  <c r="K7" i="54"/>
  <c r="N2" i="54" l="1"/>
  <c r="O2" i="54" s="1"/>
  <c r="B13" i="4"/>
  <c r="B399" i="4"/>
  <c r="C399" i="4"/>
  <c r="B360" i="4"/>
  <c r="C360" i="4"/>
  <c r="B322" i="4"/>
  <c r="C322" i="4"/>
  <c r="B282" i="4"/>
  <c r="B283" i="4"/>
  <c r="B284" i="4"/>
  <c r="B285" i="4"/>
  <c r="C282" i="4"/>
  <c r="C283" i="4"/>
  <c r="C284" i="4"/>
  <c r="C285" i="4"/>
  <c r="B281" i="4"/>
  <c r="C281" i="4"/>
  <c r="B219" i="4"/>
  <c r="B220" i="4"/>
  <c r="C219" i="4"/>
  <c r="C220" i="4"/>
  <c r="B148" i="4"/>
  <c r="B149" i="4"/>
  <c r="B150" i="4"/>
  <c r="C148" i="4"/>
  <c r="C149" i="4"/>
  <c r="C150" i="4"/>
  <c r="B109" i="4"/>
  <c r="C109" i="4"/>
  <c r="B67" i="4"/>
  <c r="C67" i="4"/>
  <c r="B398" i="4" l="1"/>
  <c r="B359" i="4"/>
  <c r="B321" i="4"/>
  <c r="B280" i="4"/>
  <c r="B217" i="4"/>
  <c r="B218" i="4"/>
  <c r="B147" i="4"/>
  <c r="B107" i="4"/>
  <c r="B108" i="4"/>
  <c r="B64" i="4"/>
  <c r="B65" i="4"/>
  <c r="B66" i="4"/>
  <c r="B27" i="4"/>
  <c r="B28" i="4"/>
  <c r="B29" i="4"/>
  <c r="B30" i="4"/>
  <c r="B3" i="4"/>
  <c r="B6" i="4"/>
  <c r="B9" i="4"/>
  <c r="B10" i="4"/>
  <c r="B11" i="4"/>
  <c r="B12" i="4"/>
  <c r="B14" i="4"/>
  <c r="B15" i="4"/>
  <c r="B16" i="4"/>
  <c r="B17" i="4"/>
  <c r="B19" i="4"/>
  <c r="B18" i="4"/>
  <c r="B20" i="4"/>
  <c r="C65" i="4" l="1"/>
  <c r="C66" i="4"/>
  <c r="C108" i="4"/>
  <c r="K54" i="1"/>
  <c r="L54" i="1" s="1"/>
  <c r="K55" i="1"/>
  <c r="O55" i="1" s="1"/>
  <c r="K56" i="1"/>
  <c r="N56" i="1" s="1"/>
  <c r="K57" i="1"/>
  <c r="M57" i="1" s="1"/>
  <c r="K58" i="1"/>
  <c r="L58" i="1" s="1"/>
  <c r="K59" i="1"/>
  <c r="O59" i="1" s="1"/>
  <c r="K60" i="1"/>
  <c r="M60" i="1" s="1"/>
  <c r="K61" i="1"/>
  <c r="L61" i="1" s="1"/>
  <c r="K62" i="1"/>
  <c r="L62" i="1" s="1"/>
  <c r="K63" i="1"/>
  <c r="K64" i="1"/>
  <c r="K65" i="1"/>
  <c r="K66" i="1"/>
  <c r="K67" i="1"/>
  <c r="L67" i="1" s="1"/>
  <c r="K68" i="1"/>
  <c r="M68" i="1" s="1"/>
  <c r="K69" i="1"/>
  <c r="K70" i="1"/>
  <c r="N70" i="1" s="1"/>
  <c r="K71" i="1"/>
  <c r="K72" i="1"/>
  <c r="M72" i="1" s="1"/>
  <c r="K73" i="1"/>
  <c r="P73" i="1" s="1"/>
  <c r="K74" i="1"/>
  <c r="M74" i="1" s="1"/>
  <c r="K75" i="1"/>
  <c r="L75" i="1" s="1"/>
  <c r="K76" i="1"/>
  <c r="L76" i="1" s="1"/>
  <c r="K77" i="1"/>
  <c r="N77" i="1" s="1"/>
  <c r="K78" i="1"/>
  <c r="M78" i="1" s="1"/>
  <c r="K79" i="1"/>
  <c r="K80" i="1"/>
  <c r="K81" i="1"/>
  <c r="M81" i="1" s="1"/>
  <c r="K82" i="1"/>
  <c r="M82" i="1" s="1"/>
  <c r="K83" i="1"/>
  <c r="K84" i="1"/>
  <c r="K85" i="1"/>
  <c r="N85" i="1" s="1"/>
  <c r="K86" i="1"/>
  <c r="N86" i="1" s="1"/>
  <c r="K87" i="1"/>
  <c r="O87" i="1" s="1"/>
  <c r="K88" i="1"/>
  <c r="M88" i="1" s="1"/>
  <c r="M89" i="1"/>
  <c r="M90" i="1"/>
  <c r="M91" i="1"/>
  <c r="M92" i="1"/>
  <c r="M93" i="1"/>
  <c r="N93" i="1" s="1"/>
  <c r="M94" i="1"/>
  <c r="N94" i="1" s="1"/>
  <c r="M95" i="1"/>
  <c r="M96" i="1"/>
  <c r="M97" i="1"/>
  <c r="M98" i="1"/>
  <c r="P98" i="1" s="1"/>
  <c r="M99" i="1"/>
  <c r="R99" i="1" s="1"/>
  <c r="M100" i="1"/>
  <c r="M101" i="1"/>
  <c r="N101" i="1" s="1"/>
  <c r="M102" i="1"/>
  <c r="M103" i="1"/>
  <c r="M104" i="1"/>
  <c r="N104" i="1" s="1"/>
  <c r="M105" i="1"/>
  <c r="M106" i="1"/>
  <c r="M107" i="1"/>
  <c r="M108" i="1"/>
  <c r="Q108" i="1" s="1"/>
  <c r="M109" i="1"/>
  <c r="P109" i="1" s="1"/>
  <c r="M110" i="1"/>
  <c r="M111" i="1"/>
  <c r="M112" i="1"/>
  <c r="N112" i="1" s="1"/>
  <c r="M113" i="1"/>
  <c r="O113" i="1" s="1"/>
  <c r="M114" i="1"/>
  <c r="P114" i="1" s="1"/>
  <c r="M115" i="1"/>
  <c r="M116" i="1"/>
  <c r="Q116" i="1" s="1"/>
  <c r="M117" i="1"/>
  <c r="N117" i="1" s="1"/>
  <c r="M118" i="1"/>
  <c r="O118" i="1" s="1"/>
  <c r="M119" i="1"/>
  <c r="M120" i="1"/>
  <c r="P120" i="1" s="1"/>
  <c r="M121" i="1"/>
  <c r="Q121" i="1" s="1"/>
  <c r="M122" i="1"/>
  <c r="P122" i="1" s="1"/>
  <c r="M123" i="1"/>
  <c r="M124" i="1"/>
  <c r="Q124" i="1" s="1"/>
  <c r="M125" i="1"/>
  <c r="P125" i="1" s="1"/>
  <c r="M126" i="1"/>
  <c r="M127" i="1"/>
  <c r="O127" i="1" s="1"/>
  <c r="M128" i="1"/>
  <c r="M129" i="1"/>
  <c r="P129" i="1" s="1"/>
  <c r="M130" i="1"/>
  <c r="R130" i="1" s="1"/>
  <c r="M131" i="1"/>
  <c r="M132" i="1"/>
  <c r="M133" i="1"/>
  <c r="N133" i="1" s="1"/>
  <c r="M134" i="1"/>
  <c r="O134" i="1" s="1"/>
  <c r="M135" i="1"/>
  <c r="Q135" i="1" s="1"/>
  <c r="M136" i="1"/>
  <c r="P136" i="1" s="1"/>
  <c r="M137" i="1"/>
  <c r="Q137" i="1" s="1"/>
  <c r="M138" i="1"/>
  <c r="P138" i="1" s="1"/>
  <c r="M139" i="1"/>
  <c r="M140" i="1"/>
  <c r="O140" i="1" s="1"/>
  <c r="M141" i="1"/>
  <c r="P141" i="1" s="1"/>
  <c r="M142" i="1"/>
  <c r="Q142" i="1" s="1"/>
  <c r="M143" i="1"/>
  <c r="N143" i="1" s="1"/>
  <c r="M144" i="1"/>
  <c r="M145" i="1"/>
  <c r="M146" i="1"/>
  <c r="Q146" i="1" s="1"/>
  <c r="M147" i="1"/>
  <c r="Q147" i="1" s="1"/>
  <c r="M148" i="1"/>
  <c r="O148" i="1" s="1"/>
  <c r="M149" i="1"/>
  <c r="O149" i="1" s="1"/>
  <c r="M150" i="1"/>
  <c r="M151" i="1"/>
  <c r="M152" i="1"/>
  <c r="N152" i="1" s="1"/>
  <c r="M153" i="1"/>
  <c r="R153" i="1" s="1"/>
  <c r="M154" i="1"/>
  <c r="O154" i="1" s="1"/>
  <c r="M155" i="1"/>
  <c r="O155" i="1" s="1"/>
  <c r="M156" i="1"/>
  <c r="M157" i="1"/>
  <c r="R157" i="1" s="1"/>
  <c r="M158" i="1"/>
  <c r="P158" i="1" s="1"/>
  <c r="M159" i="1"/>
  <c r="M160" i="1"/>
  <c r="N160" i="1" s="1"/>
  <c r="M161" i="1"/>
  <c r="N161" i="1" s="1"/>
  <c r="M162" i="1"/>
  <c r="R162" i="1" s="1"/>
  <c r="M163" i="1"/>
  <c r="M164" i="1"/>
  <c r="O164" i="1" s="1"/>
  <c r="M165" i="1"/>
  <c r="P165" i="1" s="1"/>
  <c r="M166" i="1"/>
  <c r="Q166" i="1" s="1"/>
  <c r="M167" i="1"/>
  <c r="M168" i="1"/>
  <c r="M169" i="1"/>
  <c r="M170" i="1"/>
  <c r="M171" i="1"/>
  <c r="M172" i="1"/>
  <c r="Q172" i="1" s="1"/>
  <c r="M173" i="1"/>
  <c r="O173" i="1" s="1"/>
  <c r="M174" i="1"/>
  <c r="M175" i="1"/>
  <c r="M176" i="1"/>
  <c r="R176" i="1" s="1"/>
  <c r="M177" i="1"/>
  <c r="M178" i="1"/>
  <c r="N178" i="1" s="1"/>
  <c r="M179" i="1"/>
  <c r="O179" i="1" s="1"/>
  <c r="M180" i="1"/>
  <c r="O180" i="1" s="1"/>
  <c r="M181" i="1"/>
  <c r="M182" i="1"/>
  <c r="M183" i="1"/>
  <c r="M184" i="1"/>
  <c r="Q184" i="1" s="1"/>
  <c r="M185" i="1"/>
  <c r="M186" i="1"/>
  <c r="M187" i="1"/>
  <c r="O187" i="1" s="1"/>
  <c r="M188" i="1"/>
  <c r="R188" i="1" s="1"/>
  <c r="M189" i="1"/>
  <c r="M190" i="1"/>
  <c r="Q190" i="1" s="1"/>
  <c r="M191" i="1"/>
  <c r="M192" i="1"/>
  <c r="Q192" i="1" s="1"/>
  <c r="M193" i="1"/>
  <c r="M194" i="1"/>
  <c r="M195" i="1"/>
  <c r="Q195" i="1" s="1"/>
  <c r="M196" i="1"/>
  <c r="M197" i="1"/>
  <c r="O197" i="1" s="1"/>
  <c r="M198" i="1"/>
  <c r="N198" i="1" s="1"/>
  <c r="M199" i="1"/>
  <c r="O199" i="1" s="1"/>
  <c r="M200" i="1"/>
  <c r="M201" i="1"/>
  <c r="M202" i="1"/>
  <c r="M203" i="1"/>
  <c r="Q203" i="1" s="1"/>
  <c r="M204" i="1"/>
  <c r="M205" i="1"/>
  <c r="O205" i="1" s="1"/>
  <c r="M206" i="1"/>
  <c r="M207" i="1"/>
  <c r="O207" i="1" s="1"/>
  <c r="M208" i="1"/>
  <c r="R208" i="1" s="1"/>
  <c r="M209" i="1"/>
  <c r="O209" i="1" s="1"/>
  <c r="M210" i="1"/>
  <c r="M211" i="1"/>
  <c r="N211" i="1" s="1"/>
  <c r="M212" i="1"/>
  <c r="R212" i="1" s="1"/>
  <c r="M213" i="1"/>
  <c r="M214" i="1"/>
  <c r="Q214" i="1" s="1"/>
  <c r="M215" i="1"/>
  <c r="M216" i="1"/>
  <c r="M217" i="1"/>
  <c r="M218" i="1"/>
  <c r="O218" i="1" s="1"/>
  <c r="M219" i="1"/>
  <c r="O219" i="1" s="1"/>
  <c r="M220" i="1"/>
  <c r="M221" i="1"/>
  <c r="O221" i="1" s="1"/>
  <c r="M222" i="1"/>
  <c r="N222" i="1" s="1"/>
  <c r="M223" i="1"/>
  <c r="P223" i="1" s="1"/>
  <c r="M224" i="1"/>
  <c r="Q224" i="1" s="1"/>
  <c r="M225" i="1"/>
  <c r="N225" i="1" s="1"/>
  <c r="M226" i="1"/>
  <c r="M227" i="1"/>
  <c r="M228" i="1"/>
  <c r="R228" i="1" s="1"/>
  <c r="M229" i="1"/>
  <c r="M230" i="1"/>
  <c r="Q230" i="1" s="1"/>
  <c r="M231" i="1"/>
  <c r="M232" i="1"/>
  <c r="M233" i="1"/>
  <c r="N233" i="1" s="1"/>
  <c r="M234" i="1"/>
  <c r="O234" i="1" s="1"/>
  <c r="M235" i="1"/>
  <c r="O235" i="1" s="1"/>
  <c r="M236" i="1"/>
  <c r="R236" i="1" s="1"/>
  <c r="M237" i="1"/>
  <c r="Q237" i="1" s="1"/>
  <c r="M238" i="1"/>
  <c r="N238" i="1" s="1"/>
  <c r="M239" i="1"/>
  <c r="Q239" i="1" s="1"/>
  <c r="M240" i="1"/>
  <c r="Q240" i="1" s="1"/>
  <c r="M241" i="1"/>
  <c r="Q241" i="1" s="1"/>
  <c r="M242" i="1"/>
  <c r="M243" i="1"/>
  <c r="R243" i="1" s="1"/>
  <c r="M244" i="1"/>
  <c r="R244" i="1" s="1"/>
  <c r="M245" i="1"/>
  <c r="N245" i="1" s="1"/>
  <c r="M246" i="1"/>
  <c r="M247" i="1"/>
  <c r="M248" i="1"/>
  <c r="M249" i="1"/>
  <c r="O249" i="1" s="1"/>
  <c r="M250" i="1"/>
  <c r="O250" i="1" s="1"/>
  <c r="M251" i="1"/>
  <c r="O251" i="1" s="1"/>
  <c r="M252" i="1"/>
  <c r="R252" i="1" s="1"/>
  <c r="M253" i="1"/>
  <c r="Q253" i="1" s="1"/>
  <c r="M254" i="1"/>
  <c r="M255" i="1"/>
  <c r="M256" i="1"/>
  <c r="O256" i="1" s="1"/>
  <c r="M257" i="1"/>
  <c r="Q257" i="1" s="1"/>
  <c r="M258" i="1"/>
  <c r="M259" i="1"/>
  <c r="M260" i="1"/>
  <c r="R260" i="1" s="1"/>
  <c r="M261" i="1"/>
  <c r="Q261" i="1" s="1"/>
  <c r="M262" i="1"/>
  <c r="O262" i="1" s="1"/>
  <c r="M263" i="1"/>
  <c r="R263" i="1" s="1"/>
  <c r="M264" i="1"/>
  <c r="N264" i="1" s="1"/>
  <c r="M265" i="1"/>
  <c r="O265" i="1" s="1"/>
  <c r="M266" i="1"/>
  <c r="M267" i="1"/>
  <c r="M268" i="1"/>
  <c r="R268" i="1" s="1"/>
  <c r="M269" i="1"/>
  <c r="M270" i="1"/>
  <c r="O270" i="1" s="1"/>
  <c r="M271" i="1"/>
  <c r="M272" i="1"/>
  <c r="M273" i="1"/>
  <c r="O273" i="1" s="1"/>
  <c r="M274" i="1"/>
  <c r="M275" i="1"/>
  <c r="N275" i="1" s="1"/>
  <c r="M276" i="1"/>
  <c r="M277" i="1"/>
  <c r="M278" i="1"/>
  <c r="M279" i="1"/>
  <c r="P279" i="1" s="1"/>
  <c r="M280" i="1"/>
  <c r="Q280" i="1" s="1"/>
  <c r="M281" i="1"/>
  <c r="M282" i="1"/>
  <c r="O282" i="1" s="1"/>
  <c r="M283" i="1"/>
  <c r="M284" i="1"/>
  <c r="O284" i="1" s="1"/>
  <c r="M285" i="1"/>
  <c r="O285" i="1" s="1"/>
  <c r="M286" i="1"/>
  <c r="Q286" i="1" s="1"/>
  <c r="M287" i="1"/>
  <c r="O287" i="1" s="1"/>
  <c r="M288" i="1"/>
  <c r="M289" i="1"/>
  <c r="R289" i="1" s="1"/>
  <c r="M290" i="1"/>
  <c r="M291" i="1"/>
  <c r="M292" i="1"/>
  <c r="M293" i="1"/>
  <c r="P293" i="1" s="1"/>
  <c r="M294" i="1"/>
  <c r="O294" i="1" s="1"/>
  <c r="M295" i="1"/>
  <c r="P295" i="1" s="1"/>
  <c r="M296" i="1"/>
  <c r="O296" i="1" s="1"/>
  <c r="M297" i="1"/>
  <c r="R297" i="1" s="1"/>
  <c r="M298" i="1"/>
  <c r="N298" i="1" s="1"/>
  <c r="M299" i="1"/>
  <c r="P299" i="1" s="1"/>
  <c r="M300" i="1"/>
  <c r="M301" i="1"/>
  <c r="M302" i="1"/>
  <c r="P302" i="1" s="1"/>
  <c r="M303" i="1"/>
  <c r="O303" i="1" s="1"/>
  <c r="M304" i="1"/>
  <c r="M305" i="1"/>
  <c r="M306" i="1"/>
  <c r="P306" i="1" s="1"/>
  <c r="M307" i="1"/>
  <c r="M308" i="1"/>
  <c r="N308" i="1" s="1"/>
  <c r="M309" i="1"/>
  <c r="N309" i="1" s="1"/>
  <c r="M310" i="1"/>
  <c r="O310" i="1" s="1"/>
  <c r="M311" i="1"/>
  <c r="M312" i="1"/>
  <c r="R312" i="1" s="1"/>
  <c r="M313" i="1"/>
  <c r="R313" i="1" s="1"/>
  <c r="M314" i="1"/>
  <c r="N314" i="1" s="1"/>
  <c r="M315" i="1"/>
  <c r="R315" i="1" s="1"/>
  <c r="M316" i="1"/>
  <c r="R316" i="1" s="1"/>
  <c r="M317" i="1"/>
  <c r="M318" i="1"/>
  <c r="R318" i="1" s="1"/>
  <c r="M319" i="1"/>
  <c r="M320" i="1"/>
  <c r="P320" i="1" s="1"/>
  <c r="M321" i="1"/>
  <c r="P321" i="1" s="1"/>
  <c r="M322" i="1"/>
  <c r="O322" i="1" s="1"/>
  <c r="M323" i="1"/>
  <c r="R323" i="1" s="1"/>
  <c r="M324" i="1"/>
  <c r="M325" i="1"/>
  <c r="O325" i="1" s="1"/>
  <c r="M326" i="1"/>
  <c r="M327" i="1"/>
  <c r="P327" i="1" s="1"/>
  <c r="M328" i="1"/>
  <c r="Q328" i="1" s="1"/>
  <c r="M329" i="1"/>
  <c r="Q329" i="1" s="1"/>
  <c r="M330" i="1"/>
  <c r="R330" i="1" s="1"/>
  <c r="M331" i="1"/>
  <c r="R331" i="1" s="1"/>
  <c r="M332" i="1"/>
  <c r="P332" i="1" s="1"/>
  <c r="M333" i="1"/>
  <c r="O333" i="1" s="1"/>
  <c r="M334" i="1"/>
  <c r="P334" i="1" s="1"/>
  <c r="M335" i="1"/>
  <c r="M336" i="1"/>
  <c r="O336" i="1" s="1"/>
  <c r="M337" i="1"/>
  <c r="M338" i="1"/>
  <c r="O338" i="1" s="1"/>
  <c r="M339" i="1"/>
  <c r="N339" i="1" s="1"/>
  <c r="M340" i="1"/>
  <c r="M341" i="1"/>
  <c r="P341" i="1" s="1"/>
  <c r="M342" i="1"/>
  <c r="M343" i="1"/>
  <c r="M344" i="1"/>
  <c r="N344" i="1" s="1"/>
  <c r="M345" i="1"/>
  <c r="R345" i="1" s="1"/>
  <c r="M346" i="1"/>
  <c r="R346" i="1" s="1"/>
  <c r="M347" i="1"/>
  <c r="M348" i="1"/>
  <c r="P348" i="1" s="1"/>
  <c r="M349" i="1"/>
  <c r="N349" i="1" s="1"/>
  <c r="M350" i="1"/>
  <c r="P350" i="1" s="1"/>
  <c r="M351" i="1"/>
  <c r="P351" i="1" s="1"/>
  <c r="M352" i="1"/>
  <c r="O352" i="1" s="1"/>
  <c r="M353" i="1"/>
  <c r="M354" i="1"/>
  <c r="O354" i="1" s="1"/>
  <c r="M355" i="1"/>
  <c r="M356" i="1"/>
  <c r="N356" i="1" s="1"/>
  <c r="M357" i="1"/>
  <c r="Q357" i="1" s="1"/>
  <c r="M358" i="1"/>
  <c r="M359" i="1"/>
  <c r="P359" i="1" s="1"/>
  <c r="M360" i="1"/>
  <c r="R360" i="1" s="1"/>
  <c r="M361" i="1"/>
  <c r="Q361" i="1" s="1"/>
  <c r="M362" i="1"/>
  <c r="N362" i="1" s="1"/>
  <c r="M363" i="1"/>
  <c r="M364" i="1"/>
  <c r="O364" i="1" s="1"/>
  <c r="M365" i="1"/>
  <c r="P365" i="1" s="1"/>
  <c r="M366" i="1"/>
  <c r="O366" i="1" s="1"/>
  <c r="M367" i="1"/>
  <c r="M368" i="1"/>
  <c r="P368" i="1" s="1"/>
  <c r="M369" i="1"/>
  <c r="M370" i="1"/>
  <c r="P370" i="1" s="1"/>
  <c r="M371" i="1"/>
  <c r="M372" i="1"/>
  <c r="M373" i="1"/>
  <c r="P373" i="1" s="1"/>
  <c r="M374" i="1"/>
  <c r="N374" i="1" s="1"/>
  <c r="M375" i="1"/>
  <c r="M376" i="1"/>
  <c r="O376" i="1" s="1"/>
  <c r="M377" i="1"/>
  <c r="N377" i="1" s="1"/>
  <c r="M378" i="1"/>
  <c r="O378" i="1" s="1"/>
  <c r="M379" i="1"/>
  <c r="M380" i="1"/>
  <c r="N380" i="1" s="1"/>
  <c r="M381" i="1"/>
  <c r="M382" i="1"/>
  <c r="M383" i="1"/>
  <c r="N383" i="1" s="1"/>
  <c r="M384" i="1"/>
  <c r="N384" i="1" s="1"/>
  <c r="M385" i="1"/>
  <c r="R385" i="1" s="1"/>
  <c r="M386" i="1"/>
  <c r="M387" i="1"/>
  <c r="M388" i="1"/>
  <c r="P388" i="1" s="1"/>
  <c r="M389" i="1"/>
  <c r="O389" i="1" s="1"/>
  <c r="M390" i="1"/>
  <c r="O390" i="1" s="1"/>
  <c r="M391" i="1"/>
  <c r="M392" i="1"/>
  <c r="R392" i="1" s="1"/>
  <c r="M393" i="1"/>
  <c r="M394" i="1"/>
  <c r="O394" i="1" s="1"/>
  <c r="M395" i="1"/>
  <c r="M396" i="1"/>
  <c r="N396" i="1" s="1"/>
  <c r="M397" i="1"/>
  <c r="M398" i="1"/>
  <c r="M399" i="1"/>
  <c r="M400" i="1"/>
  <c r="P400" i="1" s="1"/>
  <c r="M401" i="1"/>
  <c r="N401" i="1" s="1"/>
  <c r="M402" i="1"/>
  <c r="R402" i="1" s="1"/>
  <c r="M403" i="1"/>
  <c r="M404" i="1"/>
  <c r="N404" i="1" s="1"/>
  <c r="M405" i="1"/>
  <c r="Q405" i="1" s="1"/>
  <c r="M406" i="1"/>
  <c r="O406" i="1" s="1"/>
  <c r="M407" i="1"/>
  <c r="M408" i="1"/>
  <c r="P408" i="1" s="1"/>
  <c r="M409" i="1"/>
  <c r="N409" i="1" s="1"/>
  <c r="M410" i="1"/>
  <c r="N410" i="1" s="1"/>
  <c r="M411" i="1"/>
  <c r="M412" i="1"/>
  <c r="P412" i="1" s="1"/>
  <c r="M413" i="1"/>
  <c r="M414" i="1"/>
  <c r="P414" i="1" s="1"/>
  <c r="M415" i="1"/>
  <c r="N415" i="1" s="1"/>
  <c r="M416" i="1"/>
  <c r="P416" i="1" s="1"/>
  <c r="M417" i="1"/>
  <c r="R417" i="1" s="1"/>
  <c r="M418" i="1"/>
  <c r="M419" i="1"/>
  <c r="M420" i="1"/>
  <c r="M421" i="1"/>
  <c r="P421" i="1" s="1"/>
  <c r="M422" i="1"/>
  <c r="M423" i="1"/>
  <c r="P423" i="1" s="1"/>
  <c r="M424" i="1"/>
  <c r="O424" i="1" s="1"/>
  <c r="M425" i="1"/>
  <c r="O425" i="1" s="1"/>
  <c r="M426" i="1"/>
  <c r="P426" i="1" s="1"/>
  <c r="M427" i="1"/>
  <c r="M428" i="1"/>
  <c r="N428" i="1" s="1"/>
  <c r="M429" i="1"/>
  <c r="Q429" i="1" s="1"/>
  <c r="M430" i="1"/>
  <c r="R430" i="1" s="1"/>
  <c r="M431" i="1"/>
  <c r="P431" i="1" s="1"/>
  <c r="M432" i="1"/>
  <c r="N432" i="1" s="1"/>
  <c r="M433" i="1"/>
  <c r="Q433" i="1" s="1"/>
  <c r="M434" i="1"/>
  <c r="P434" i="1" s="1"/>
  <c r="M435" i="1"/>
  <c r="M436" i="1"/>
  <c r="M437" i="1"/>
  <c r="O437" i="1" s="1"/>
  <c r="M438" i="1"/>
  <c r="R438" i="1" s="1"/>
  <c r="M439" i="1"/>
  <c r="M440" i="1"/>
  <c r="M441" i="1"/>
  <c r="R441" i="1" s="1"/>
  <c r="M442" i="1"/>
  <c r="M443" i="1"/>
  <c r="M444" i="1"/>
  <c r="O444" i="1" s="1"/>
  <c r="M445" i="1"/>
  <c r="M446" i="1"/>
  <c r="M447" i="1"/>
  <c r="N447" i="1" s="1"/>
  <c r="M448" i="1"/>
  <c r="M449" i="1"/>
  <c r="M450" i="1"/>
  <c r="M451" i="1"/>
  <c r="M452" i="1"/>
  <c r="P452" i="1" s="1"/>
  <c r="M453" i="1"/>
  <c r="Q453" i="1" s="1"/>
  <c r="M454" i="1"/>
  <c r="M455" i="1"/>
  <c r="M456" i="1"/>
  <c r="N456" i="1" s="1"/>
  <c r="M457" i="1"/>
  <c r="P457" i="1" s="1"/>
  <c r="M458" i="1"/>
  <c r="P458" i="1" s="1"/>
  <c r="M459" i="1"/>
  <c r="R459" i="1" s="1"/>
  <c r="M460" i="1"/>
  <c r="N460" i="1" s="1"/>
  <c r="M461" i="1"/>
  <c r="P461" i="1" s="1"/>
  <c r="M462" i="1"/>
  <c r="N462" i="1" s="1"/>
  <c r="M463" i="1"/>
  <c r="Q463" i="1" s="1"/>
  <c r="M464" i="1"/>
  <c r="O464" i="1" s="1"/>
  <c r="M465" i="1"/>
  <c r="Q465" i="1" s="1"/>
  <c r="M466" i="1"/>
  <c r="M467" i="1"/>
  <c r="M468" i="1"/>
  <c r="M469" i="1"/>
  <c r="R469" i="1" s="1"/>
  <c r="M470" i="1"/>
  <c r="M471" i="1"/>
  <c r="Q471" i="1" s="1"/>
  <c r="M472" i="1"/>
  <c r="O472" i="1" s="1"/>
  <c r="M473" i="1"/>
  <c r="M474" i="1"/>
  <c r="N474" i="1" s="1"/>
  <c r="M475" i="1"/>
  <c r="O475" i="1" s="1"/>
  <c r="M476" i="1"/>
  <c r="P476" i="1" s="1"/>
  <c r="M477" i="1"/>
  <c r="M478" i="1"/>
  <c r="N478" i="1" s="1"/>
  <c r="M479" i="1"/>
  <c r="P479" i="1" s="1"/>
  <c r="M480" i="1"/>
  <c r="O480" i="1" s="1"/>
  <c r="M481" i="1"/>
  <c r="O481" i="1" s="1"/>
  <c r="M482" i="1"/>
  <c r="M483" i="1"/>
  <c r="Q483" i="1" s="1"/>
  <c r="M484" i="1"/>
  <c r="O484" i="1" s="1"/>
  <c r="M485" i="1"/>
  <c r="Q485" i="1" s="1"/>
  <c r="M486" i="1"/>
  <c r="M487" i="1"/>
  <c r="M488" i="1"/>
  <c r="Q488" i="1" s="1"/>
  <c r="M489" i="1"/>
  <c r="O489" i="1" s="1"/>
  <c r="M490" i="1"/>
  <c r="R490" i="1" s="1"/>
  <c r="M491" i="1"/>
  <c r="M492" i="1"/>
  <c r="M493" i="1"/>
  <c r="O493" i="1" s="1"/>
  <c r="M494" i="1"/>
  <c r="P494" i="1" s="1"/>
  <c r="M495" i="1"/>
  <c r="M496" i="1"/>
  <c r="M497" i="1"/>
  <c r="P497" i="1" s="1"/>
  <c r="M498" i="1"/>
  <c r="M499" i="1"/>
  <c r="M500" i="1"/>
  <c r="O500" i="1" s="1"/>
  <c r="M501" i="1"/>
  <c r="M502" i="1"/>
  <c r="M503" i="1"/>
  <c r="M504" i="1"/>
  <c r="N504" i="1" s="1"/>
  <c r="M505" i="1"/>
  <c r="R505" i="1" s="1"/>
  <c r="M506" i="1"/>
  <c r="R506" i="1" s="1"/>
  <c r="M507" i="1"/>
  <c r="P507" i="1" s="1"/>
  <c r="M508" i="1"/>
  <c r="R508" i="1" s="1"/>
  <c r="M509" i="1"/>
  <c r="R509" i="1" s="1"/>
  <c r="M510" i="1"/>
  <c r="P510" i="1" s="1"/>
  <c r="M511" i="1"/>
  <c r="P511" i="1" s="1"/>
  <c r="M512" i="1"/>
  <c r="Q512" i="1" s="1"/>
  <c r="M513" i="1"/>
  <c r="R513" i="1" s="1"/>
  <c r="M514" i="1"/>
  <c r="M515" i="1"/>
  <c r="N515" i="1" s="1"/>
  <c r="M516" i="1"/>
  <c r="O516" i="1" s="1"/>
  <c r="M517" i="1"/>
  <c r="O517" i="1" s="1"/>
  <c r="M518" i="1"/>
  <c r="Q518" i="1" s="1"/>
  <c r="M519" i="1"/>
  <c r="N519" i="1" s="1"/>
  <c r="M520" i="1"/>
  <c r="N520" i="1" s="1"/>
  <c r="M521" i="1"/>
  <c r="O521" i="1" s="1"/>
  <c r="M522" i="1"/>
  <c r="M523" i="1"/>
  <c r="M524" i="1"/>
  <c r="M525" i="1"/>
  <c r="N525" i="1" s="1"/>
  <c r="M526" i="1"/>
  <c r="P526" i="1" s="1"/>
  <c r="M527" i="1"/>
  <c r="N527" i="1" s="1"/>
  <c r="M528" i="1"/>
  <c r="M529" i="1"/>
  <c r="M530" i="1"/>
  <c r="N530" i="1" s="1"/>
  <c r="M531" i="1"/>
  <c r="O531" i="1" s="1"/>
  <c r="M532" i="1"/>
  <c r="M533" i="1"/>
  <c r="Q533" i="1" s="1"/>
  <c r="M534" i="1"/>
  <c r="M535" i="1"/>
  <c r="P535" i="1" s="1"/>
  <c r="M536" i="1"/>
  <c r="N536" i="1" s="1"/>
  <c r="M537" i="1"/>
  <c r="N537" i="1" s="1"/>
  <c r="M538" i="1"/>
  <c r="R538" i="1" s="1"/>
  <c r="M539" i="1"/>
  <c r="M540" i="1"/>
  <c r="M541" i="1"/>
  <c r="N541" i="1" s="1"/>
  <c r="M542" i="1"/>
  <c r="R542" i="1" s="1"/>
  <c r="M543" i="1"/>
  <c r="M544" i="1"/>
  <c r="M545" i="1"/>
  <c r="P545" i="1" s="1"/>
  <c r="M546" i="1"/>
  <c r="M547" i="1"/>
  <c r="M548" i="1"/>
  <c r="O548" i="1" s="1"/>
  <c r="M549" i="1"/>
  <c r="N549" i="1" s="1"/>
  <c r="M550" i="1"/>
  <c r="P550" i="1" s="1"/>
  <c r="M551" i="1"/>
  <c r="N551" i="1" s="1"/>
  <c r="M552" i="1"/>
  <c r="Q552" i="1" s="1"/>
  <c r="M553" i="1"/>
  <c r="N553" i="1" s="1"/>
  <c r="M554" i="1"/>
  <c r="P554" i="1" s="1"/>
  <c r="M555" i="1"/>
  <c r="M556" i="1"/>
  <c r="M557" i="1"/>
  <c r="R557" i="1" s="1"/>
  <c r="M558" i="1"/>
  <c r="R558" i="1" s="1"/>
  <c r="M559" i="1"/>
  <c r="M560" i="1"/>
  <c r="Q560" i="1" s="1"/>
  <c r="M561" i="1"/>
  <c r="Q561" i="1" s="1"/>
  <c r="M562" i="1"/>
  <c r="R562" i="1" s="1"/>
  <c r="M563" i="1"/>
  <c r="N563" i="1" s="1"/>
  <c r="M564" i="1"/>
  <c r="Q564" i="1" s="1"/>
  <c r="M565" i="1"/>
  <c r="N565" i="1" s="1"/>
  <c r="M566" i="1"/>
  <c r="M567" i="1"/>
  <c r="Q567" i="1" s="1"/>
  <c r="M568" i="1"/>
  <c r="M569" i="1"/>
  <c r="R569" i="1" s="1"/>
  <c r="M570" i="1"/>
  <c r="M571" i="1"/>
  <c r="P571" i="1" s="1"/>
  <c r="M572" i="1"/>
  <c r="M573" i="1"/>
  <c r="O573" i="1" s="1"/>
  <c r="M574" i="1"/>
  <c r="M575" i="1"/>
  <c r="R575" i="1" s="1"/>
  <c r="M576" i="1"/>
  <c r="O576" i="1" s="1"/>
  <c r="M577" i="1"/>
  <c r="P577" i="1" s="1"/>
  <c r="M578" i="1"/>
  <c r="R578" i="1" s="1"/>
  <c r="M579" i="1"/>
  <c r="M580" i="1"/>
  <c r="Q580" i="1" s="1"/>
  <c r="M581" i="1"/>
  <c r="R581" i="1" s="1"/>
  <c r="M582" i="1"/>
  <c r="Q582" i="1" s="1"/>
  <c r="M583" i="1"/>
  <c r="N583" i="1" s="1"/>
  <c r="M584" i="1"/>
  <c r="M585" i="1"/>
  <c r="N585" i="1" s="1"/>
  <c r="M586" i="1"/>
  <c r="Q586" i="1" s="1"/>
  <c r="M587" i="1"/>
  <c r="N587" i="1" s="1"/>
  <c r="M588" i="1"/>
  <c r="N588" i="1" s="1"/>
  <c r="M589" i="1"/>
  <c r="Q589" i="1" s="1"/>
  <c r="M590" i="1"/>
  <c r="M591" i="1"/>
  <c r="R591" i="1" s="1"/>
  <c r="M592" i="1"/>
  <c r="M593" i="1"/>
  <c r="O593" i="1" s="1"/>
  <c r="M594" i="1"/>
  <c r="R594" i="1" s="1"/>
  <c r="M595" i="1"/>
  <c r="N595" i="1" s="1"/>
  <c r="M596" i="1"/>
  <c r="N596" i="1" s="1"/>
  <c r="M597" i="1"/>
  <c r="O597" i="1" s="1"/>
  <c r="M598" i="1"/>
  <c r="M599" i="1"/>
  <c r="R599" i="1" s="1"/>
  <c r="M600" i="1"/>
  <c r="P600" i="1" s="1"/>
  <c r="M601" i="1"/>
  <c r="Q601" i="1" s="1"/>
  <c r="M602" i="1"/>
  <c r="N602" i="1" s="1"/>
  <c r="M603" i="1"/>
  <c r="M604" i="1"/>
  <c r="N604" i="1" s="1"/>
  <c r="M605" i="1"/>
  <c r="N605" i="1" s="1"/>
  <c r="M606" i="1"/>
  <c r="N606" i="1" s="1"/>
  <c r="M607" i="1"/>
  <c r="M608" i="1"/>
  <c r="M609" i="1"/>
  <c r="O609" i="1" s="1"/>
  <c r="M610" i="1"/>
  <c r="M611" i="1"/>
  <c r="R611" i="1" s="1"/>
  <c r="M612" i="1"/>
  <c r="N612" i="1" s="1"/>
  <c r="M613" i="1"/>
  <c r="M614" i="1"/>
  <c r="O614" i="1" s="1"/>
  <c r="M615" i="1"/>
  <c r="N615" i="1" s="1"/>
  <c r="M616" i="1"/>
  <c r="N616" i="1" s="1"/>
  <c r="M617" i="1"/>
  <c r="N617" i="1" s="1"/>
  <c r="M618" i="1"/>
  <c r="N618" i="1" s="1"/>
  <c r="M619" i="1"/>
  <c r="O619" i="1" s="1"/>
  <c r="M620" i="1"/>
  <c r="N620" i="1" s="1"/>
  <c r="M621" i="1"/>
  <c r="P621" i="1" s="1"/>
  <c r="M622" i="1"/>
  <c r="P622" i="1" s="1"/>
  <c r="M623" i="1"/>
  <c r="M624" i="1"/>
  <c r="M625" i="1"/>
  <c r="O625" i="1" s="1"/>
  <c r="M626" i="1"/>
  <c r="Q626" i="1" s="1"/>
  <c r="M627" i="1"/>
  <c r="N627" i="1" s="1"/>
  <c r="M628" i="1"/>
  <c r="N628" i="1" s="1"/>
  <c r="M629" i="1"/>
  <c r="P629" i="1" s="1"/>
  <c r="M630" i="1"/>
  <c r="O630" i="1" s="1"/>
  <c r="M631" i="1"/>
  <c r="R631" i="1" s="1"/>
  <c r="M632" i="1"/>
  <c r="M633" i="1"/>
  <c r="N633" i="1" s="1"/>
  <c r="M634" i="1"/>
  <c r="R634" i="1" s="1"/>
  <c r="M635" i="1"/>
  <c r="N635" i="1" s="1"/>
  <c r="M636" i="1"/>
  <c r="M637" i="1"/>
  <c r="P637" i="1" s="1"/>
  <c r="M638" i="1"/>
  <c r="N638" i="1" s="1"/>
  <c r="M639" i="1"/>
  <c r="M640" i="1"/>
  <c r="N640" i="1" s="1"/>
  <c r="M641" i="1"/>
  <c r="P641" i="1" s="1"/>
  <c r="M642" i="1"/>
  <c r="O642" i="1" s="1"/>
  <c r="M643" i="1"/>
  <c r="R643" i="1" s="1"/>
  <c r="M644" i="1"/>
  <c r="M645" i="1"/>
  <c r="P645" i="1" s="1"/>
  <c r="M646" i="1"/>
  <c r="R646" i="1" s="1"/>
  <c r="M647" i="1"/>
  <c r="N647" i="1" s="1"/>
  <c r="M648" i="1"/>
  <c r="P648" i="1" s="1"/>
  <c r="M649" i="1"/>
  <c r="N649" i="1" s="1"/>
  <c r="M650" i="1"/>
  <c r="N650" i="1" s="1"/>
  <c r="M651" i="1"/>
  <c r="O651" i="1" s="1"/>
  <c r="M652" i="1"/>
  <c r="N652" i="1" s="1"/>
  <c r="M653" i="1"/>
  <c r="Q653" i="1" s="1"/>
  <c r="M654" i="1"/>
  <c r="N654" i="1" s="1"/>
  <c r="M655" i="1"/>
  <c r="M656" i="1"/>
  <c r="P656" i="1" s="1"/>
  <c r="M657" i="1"/>
  <c r="M658" i="1"/>
  <c r="P658" i="1" s="1"/>
  <c r="M659" i="1"/>
  <c r="P659" i="1" s="1"/>
  <c r="M660" i="1"/>
  <c r="M661" i="1"/>
  <c r="P661" i="1" s="1"/>
  <c r="M662" i="1"/>
  <c r="P662" i="1" s="1"/>
  <c r="M663" i="1"/>
  <c r="R663" i="1" s="1"/>
  <c r="M664" i="1"/>
  <c r="P664" i="1" s="1"/>
  <c r="M665" i="1"/>
  <c r="N665" i="1" s="1"/>
  <c r="M666" i="1"/>
  <c r="N666" i="1" s="1"/>
  <c r="M667" i="1"/>
  <c r="M668" i="1"/>
  <c r="N668" i="1" s="1"/>
  <c r="M669" i="1"/>
  <c r="O669" i="1" s="1"/>
  <c r="M670" i="1"/>
  <c r="M671" i="1"/>
  <c r="M672" i="1"/>
  <c r="N672" i="1" s="1"/>
  <c r="M673" i="1"/>
  <c r="R673" i="1" s="1"/>
  <c r="M674" i="1"/>
  <c r="M675" i="1"/>
  <c r="R675" i="1" s="1"/>
  <c r="M676" i="1"/>
  <c r="N676" i="1" s="1"/>
  <c r="M677" i="1"/>
  <c r="M678" i="1"/>
  <c r="Q678" i="1" s="1"/>
  <c r="M679" i="1"/>
  <c r="O679" i="1" s="1"/>
  <c r="M680" i="1"/>
  <c r="P680" i="1" s="1"/>
  <c r="M681" i="1"/>
  <c r="P681" i="1" s="1"/>
  <c r="M682" i="1"/>
  <c r="M683" i="1"/>
  <c r="R683" i="1" s="1"/>
  <c r="M684" i="1"/>
  <c r="N684" i="1" s="1"/>
  <c r="M685" i="1"/>
  <c r="R685" i="1" s="1"/>
  <c r="M686" i="1"/>
  <c r="Q686" i="1" s="1"/>
  <c r="M687" i="1"/>
  <c r="N687" i="1" s="1"/>
  <c r="M688" i="1"/>
  <c r="N688" i="1" s="1"/>
  <c r="M689" i="1"/>
  <c r="R689" i="1" s="1"/>
  <c r="M690" i="1"/>
  <c r="N690" i="1" s="1"/>
  <c r="M691" i="1"/>
  <c r="M692" i="1"/>
  <c r="N692" i="1" s="1"/>
  <c r="M693" i="1"/>
  <c r="M694" i="1"/>
  <c r="N694" i="1" s="1"/>
  <c r="M695" i="1"/>
  <c r="M696" i="1"/>
  <c r="M697" i="1"/>
  <c r="O697" i="1" s="1"/>
  <c r="M698" i="1"/>
  <c r="M699" i="1"/>
  <c r="N699" i="1" s="1"/>
  <c r="M700" i="1"/>
  <c r="M701" i="1"/>
  <c r="N701" i="1" s="1"/>
  <c r="M702" i="1"/>
  <c r="N702" i="1" s="1"/>
  <c r="M703" i="1"/>
  <c r="M704" i="1"/>
  <c r="P704" i="1" s="1"/>
  <c r="M705" i="1"/>
  <c r="M706" i="1"/>
  <c r="N706" i="1" s="1"/>
  <c r="M707" i="1"/>
  <c r="R707" i="1" s="1"/>
  <c r="M708" i="1"/>
  <c r="M709" i="1"/>
  <c r="Q709" i="1" s="1"/>
  <c r="M710" i="1"/>
  <c r="R710" i="1" s="1"/>
  <c r="M711" i="1"/>
  <c r="N711" i="1" s="1"/>
  <c r="M712" i="1"/>
  <c r="M713" i="1"/>
  <c r="O713" i="1" s="1"/>
  <c r="M714" i="1"/>
  <c r="M715" i="1"/>
  <c r="O715" i="1" s="1"/>
  <c r="M716" i="1"/>
  <c r="N716" i="1" s="1"/>
  <c r="M717" i="1"/>
  <c r="N717" i="1" s="1"/>
  <c r="M718" i="1"/>
  <c r="O718" i="1" s="1"/>
  <c r="M719" i="1"/>
  <c r="P719" i="1" s="1"/>
  <c r="M720" i="1"/>
  <c r="P720" i="1" s="1"/>
  <c r="M721" i="1"/>
  <c r="O721" i="1" s="1"/>
  <c r="M722" i="1"/>
  <c r="M723" i="1"/>
  <c r="N723" i="1" s="1"/>
  <c r="M724" i="1"/>
  <c r="M725" i="1"/>
  <c r="M726" i="1"/>
  <c r="Q726" i="1" s="1"/>
  <c r="M727" i="1"/>
  <c r="R727" i="1" s="1"/>
  <c r="M728" i="1"/>
  <c r="M729" i="1"/>
  <c r="M730" i="1"/>
  <c r="N730" i="1" s="1"/>
  <c r="M731" i="1"/>
  <c r="P731" i="1" s="1"/>
  <c r="M732" i="1"/>
  <c r="M733" i="1"/>
  <c r="Q733" i="1" s="1"/>
  <c r="M734" i="1"/>
  <c r="N734" i="1" s="1"/>
  <c r="M735" i="1"/>
  <c r="R735" i="1" s="1"/>
  <c r="M736" i="1"/>
  <c r="P736" i="1" s="1"/>
  <c r="M737" i="1"/>
  <c r="Q737" i="1" s="1"/>
  <c r="M738" i="1"/>
  <c r="N738" i="1" s="1"/>
  <c r="M739" i="1"/>
  <c r="R739" i="1" s="1"/>
  <c r="M740" i="1"/>
  <c r="N740" i="1" s="1"/>
  <c r="M741" i="1"/>
  <c r="O741" i="1" s="1"/>
  <c r="M742" i="1"/>
  <c r="P742" i="1" s="1"/>
  <c r="M743" i="1"/>
  <c r="N743" i="1" s="1"/>
  <c r="M744" i="1"/>
  <c r="P744" i="1" s="1"/>
  <c r="M745" i="1"/>
  <c r="N745" i="1" s="1"/>
  <c r="M746" i="1"/>
  <c r="N746" i="1" s="1"/>
  <c r="M747" i="1"/>
  <c r="R747" i="1" s="1"/>
  <c r="M748" i="1"/>
  <c r="N748" i="1" s="1"/>
  <c r="M749" i="1"/>
  <c r="N749" i="1" s="1"/>
  <c r="M750" i="1"/>
  <c r="P750" i="1" s="1"/>
  <c r="M751" i="1"/>
  <c r="R751" i="1" s="1"/>
  <c r="M752" i="1"/>
  <c r="M753" i="1"/>
  <c r="P753" i="1" s="1"/>
  <c r="M754" i="1"/>
  <c r="N754" i="1" s="1"/>
  <c r="M755" i="1"/>
  <c r="R755" i="1" s="1"/>
  <c r="M756" i="1"/>
  <c r="M757" i="1"/>
  <c r="R757" i="1" s="1"/>
  <c r="M758" i="1"/>
  <c r="M759" i="1"/>
  <c r="M760" i="1"/>
  <c r="M761" i="1"/>
  <c r="N761" i="1" s="1"/>
  <c r="M762" i="1"/>
  <c r="Q762" i="1" s="1"/>
  <c r="M763" i="1"/>
  <c r="M764" i="1"/>
  <c r="M765" i="1"/>
  <c r="R765" i="1" s="1"/>
  <c r="M766" i="1"/>
  <c r="Q766" i="1" s="1"/>
  <c r="M767" i="1"/>
  <c r="O767" i="1" s="1"/>
  <c r="M768" i="1"/>
  <c r="M769" i="1"/>
  <c r="O769" i="1" s="1"/>
  <c r="M770" i="1"/>
  <c r="P770" i="1" s="1"/>
  <c r="M771" i="1"/>
  <c r="R771" i="1" s="1"/>
  <c r="M772" i="1"/>
  <c r="M773" i="1"/>
  <c r="O773" i="1" s="1"/>
  <c r="M774" i="1"/>
  <c r="M775" i="1"/>
  <c r="N775" i="1" s="1"/>
  <c r="M776" i="1"/>
  <c r="M777" i="1"/>
  <c r="Q777" i="1" s="1"/>
  <c r="M778" i="1"/>
  <c r="O778" i="1" s="1"/>
  <c r="M779" i="1"/>
  <c r="P779" i="1" s="1"/>
  <c r="M780" i="1"/>
  <c r="Q780" i="1" s="1"/>
  <c r="M781" i="1"/>
  <c r="M782" i="1"/>
  <c r="P782" i="1" s="1"/>
  <c r="M783" i="1"/>
  <c r="N783" i="1" s="1"/>
  <c r="M784" i="1"/>
  <c r="M785" i="1"/>
  <c r="O785" i="1" s="1"/>
  <c r="M786" i="1"/>
  <c r="O786" i="1" s="1"/>
  <c r="M787" i="1"/>
  <c r="M788" i="1"/>
  <c r="R788" i="1" s="1"/>
  <c r="M789" i="1"/>
  <c r="R789" i="1" s="1"/>
  <c r="M790" i="1"/>
  <c r="N790" i="1" s="1"/>
  <c r="M791" i="1"/>
  <c r="R791" i="1" s="1"/>
  <c r="M792" i="1"/>
  <c r="M793" i="1"/>
  <c r="O793" i="1" s="1"/>
  <c r="M794" i="1"/>
  <c r="P794" i="1" s="1"/>
  <c r="M795" i="1"/>
  <c r="N795" i="1" s="1"/>
  <c r="M796" i="1"/>
  <c r="M797" i="1"/>
  <c r="M798" i="1"/>
  <c r="N798" i="1" s="1"/>
  <c r="M799" i="1"/>
  <c r="N799" i="1" s="1"/>
  <c r="M800" i="1"/>
  <c r="R800" i="1" s="1"/>
  <c r="M801" i="1"/>
  <c r="Q801" i="1" s="1"/>
  <c r="M802" i="1"/>
  <c r="O802" i="1" s="1"/>
  <c r="M803" i="1"/>
  <c r="R803" i="1" s="1"/>
  <c r="M804" i="1"/>
  <c r="Q804" i="1" s="1"/>
  <c r="M805" i="1"/>
  <c r="N805" i="1" s="1"/>
  <c r="M806" i="1"/>
  <c r="O806" i="1" s="1"/>
  <c r="M807" i="1"/>
  <c r="M808" i="1"/>
  <c r="O808" i="1" s="1"/>
  <c r="M809" i="1"/>
  <c r="O809" i="1" s="1"/>
  <c r="M810" i="1"/>
  <c r="Q810" i="1" s="1"/>
  <c r="M811" i="1"/>
  <c r="M812" i="1"/>
  <c r="O812" i="1" s="1"/>
  <c r="M813" i="1"/>
  <c r="O813" i="1" s="1"/>
  <c r="M814" i="1"/>
  <c r="R814" i="1" s="1"/>
  <c r="M815" i="1"/>
  <c r="R815" i="1" s="1"/>
  <c r="M816" i="1"/>
  <c r="Q816" i="1" s="1"/>
  <c r="M817" i="1"/>
  <c r="P817" i="1" s="1"/>
  <c r="M818" i="1"/>
  <c r="O818" i="1" s="1"/>
  <c r="M819" i="1"/>
  <c r="M820" i="1"/>
  <c r="P820" i="1" s="1"/>
  <c r="M821" i="1"/>
  <c r="N821" i="1" s="1"/>
  <c r="M822" i="1"/>
  <c r="O822" i="1" s="1"/>
  <c r="M823" i="1"/>
  <c r="R823" i="1" s="1"/>
  <c r="M824" i="1"/>
  <c r="N824" i="1" s="1"/>
  <c r="M825" i="1"/>
  <c r="M826" i="1"/>
  <c r="Q826" i="1" s="1"/>
  <c r="M827" i="1"/>
  <c r="M828" i="1"/>
  <c r="Q828" i="1" s="1"/>
  <c r="M829" i="1"/>
  <c r="M830" i="1"/>
  <c r="P830" i="1" s="1"/>
  <c r="M831" i="1"/>
  <c r="N831" i="1" s="1"/>
  <c r="M832" i="1"/>
  <c r="Q832" i="1" s="1"/>
  <c r="M833" i="1"/>
  <c r="O833" i="1" s="1"/>
  <c r="M834" i="1"/>
  <c r="N834" i="1" s="1"/>
  <c r="M835" i="1"/>
  <c r="N835" i="1" s="1"/>
  <c r="M836" i="1"/>
  <c r="Q836" i="1" s="1"/>
  <c r="M837" i="1"/>
  <c r="O837" i="1" s="1"/>
  <c r="M838" i="1"/>
  <c r="M839" i="1"/>
  <c r="M840" i="1"/>
  <c r="Q840" i="1" s="1"/>
  <c r="M841" i="1"/>
  <c r="P841" i="1" s="1"/>
  <c r="M842" i="1"/>
  <c r="N842" i="1" s="1"/>
  <c r="M843" i="1"/>
  <c r="P843" i="1" s="1"/>
  <c r="M844" i="1"/>
  <c r="M845" i="1"/>
  <c r="Q845" i="1" s="1"/>
  <c r="M846" i="1"/>
  <c r="N846" i="1" s="1"/>
  <c r="M847" i="1"/>
  <c r="R847" i="1" s="1"/>
  <c r="M848" i="1"/>
  <c r="Q848" i="1" s="1"/>
  <c r="M849" i="1"/>
  <c r="M850" i="1"/>
  <c r="N850" i="1" s="1"/>
  <c r="M851" i="1"/>
  <c r="M852" i="1"/>
  <c r="Q852" i="1" s="1"/>
  <c r="M853" i="1"/>
  <c r="N853" i="1" s="1"/>
  <c r="M854" i="1"/>
  <c r="N854" i="1" s="1"/>
  <c r="M855" i="1"/>
  <c r="M856" i="1"/>
  <c r="Q856" i="1" s="1"/>
  <c r="M857" i="1"/>
  <c r="N857" i="1" s="1"/>
  <c r="M858" i="1"/>
  <c r="Q858" i="1" s="1"/>
  <c r="M859" i="1"/>
  <c r="N859" i="1" s="1"/>
  <c r="M860" i="1"/>
  <c r="Q860" i="1" s="1"/>
  <c r="M861" i="1"/>
  <c r="P861" i="1" s="1"/>
  <c r="M862" i="1"/>
  <c r="N862" i="1" s="1"/>
  <c r="M863" i="1"/>
  <c r="N863" i="1" s="1"/>
  <c r="M864" i="1"/>
  <c r="Q864" i="1" s="1"/>
  <c r="M865" i="1"/>
  <c r="P865" i="1" s="1"/>
  <c r="M866" i="1"/>
  <c r="O866" i="1" s="1"/>
  <c r="M867" i="1"/>
  <c r="R867" i="1" s="1"/>
  <c r="M868" i="1"/>
  <c r="Q868" i="1" s="1"/>
  <c r="M869" i="1"/>
  <c r="Q869" i="1" s="1"/>
  <c r="M870" i="1"/>
  <c r="M871" i="1"/>
  <c r="P871" i="1" s="1"/>
  <c r="M872" i="1"/>
  <c r="Q872" i="1" s="1"/>
  <c r="M873" i="1"/>
  <c r="O873" i="1" s="1"/>
  <c r="M874" i="1"/>
  <c r="N874" i="1" s="1"/>
  <c r="M875" i="1"/>
  <c r="N875" i="1" s="1"/>
  <c r="M876" i="1"/>
  <c r="R876" i="1" s="1"/>
  <c r="M877" i="1"/>
  <c r="M878" i="1"/>
  <c r="O878" i="1" s="1"/>
  <c r="M879" i="1"/>
  <c r="N879" i="1" s="1"/>
  <c r="M880" i="1"/>
  <c r="M881" i="1"/>
  <c r="O881" i="1" s="1"/>
  <c r="M882" i="1"/>
  <c r="M883" i="1"/>
  <c r="R883" i="1" s="1"/>
  <c r="M884" i="1"/>
  <c r="Q884" i="1" s="1"/>
  <c r="M885" i="1"/>
  <c r="N885" i="1" s="1"/>
  <c r="M886" i="1"/>
  <c r="N886" i="1" s="1"/>
  <c r="M887" i="1"/>
  <c r="N887" i="1" s="1"/>
  <c r="M888" i="1"/>
  <c r="N888" i="1" s="1"/>
  <c r="M889" i="1"/>
  <c r="O889" i="1" s="1"/>
  <c r="M890" i="1"/>
  <c r="O890" i="1" s="1"/>
  <c r="M891" i="1"/>
  <c r="N891" i="1" s="1"/>
  <c r="M892" i="1"/>
  <c r="Q892" i="1" s="1"/>
  <c r="M893" i="1"/>
  <c r="N893" i="1" s="1"/>
  <c r="M894" i="1"/>
  <c r="P894" i="1" s="1"/>
  <c r="M895" i="1"/>
  <c r="N895" i="1" s="1"/>
  <c r="M896" i="1"/>
  <c r="Q896" i="1" s="1"/>
  <c r="M897" i="1"/>
  <c r="Q897" i="1" s="1"/>
  <c r="M898" i="1"/>
  <c r="Q898" i="1" s="1"/>
  <c r="M899" i="1"/>
  <c r="M900" i="1"/>
  <c r="Q900" i="1" s="1"/>
  <c r="M901" i="1"/>
  <c r="P901" i="1" s="1"/>
  <c r="M902" i="1"/>
  <c r="O902" i="1" s="1"/>
  <c r="M903" i="1"/>
  <c r="M904" i="1"/>
  <c r="Q904" i="1" s="1"/>
  <c r="M905" i="1"/>
  <c r="O905" i="1" s="1"/>
  <c r="M906" i="1"/>
  <c r="N906" i="1" s="1"/>
  <c r="M907" i="1"/>
  <c r="N907" i="1" s="1"/>
  <c r="M908" i="1"/>
  <c r="R908" i="1" s="1"/>
  <c r="M909" i="1"/>
  <c r="P909" i="1" s="1"/>
  <c r="M910" i="1"/>
  <c r="O910" i="1" s="1"/>
  <c r="M911" i="1"/>
  <c r="R911" i="1" s="1"/>
  <c r="K8" i="1"/>
  <c r="K9" i="1"/>
  <c r="K10" i="1"/>
  <c r="L10" i="1" s="1"/>
  <c r="K11" i="1"/>
  <c r="L11" i="1" s="1"/>
  <c r="K12" i="1"/>
  <c r="L12" i="1" s="1"/>
  <c r="K13" i="1"/>
  <c r="L13" i="1" s="1"/>
  <c r="K14" i="1"/>
  <c r="K15" i="1"/>
  <c r="K16" i="1"/>
  <c r="M16" i="1" s="1"/>
  <c r="K17" i="1"/>
  <c r="K18" i="1"/>
  <c r="L18" i="1" s="1"/>
  <c r="K19" i="1"/>
  <c r="K20" i="1"/>
  <c r="N20" i="1" s="1"/>
  <c r="K21" i="1"/>
  <c r="L21" i="1" s="1"/>
  <c r="K22" i="1"/>
  <c r="O22" i="1" s="1"/>
  <c r="K23" i="1"/>
  <c r="K24" i="1"/>
  <c r="P24" i="1" s="1"/>
  <c r="K25" i="1"/>
  <c r="L25" i="1" s="1"/>
  <c r="K26" i="1"/>
  <c r="K27" i="1"/>
  <c r="L27" i="1" s="1"/>
  <c r="K28" i="1"/>
  <c r="O28" i="1" s="1"/>
  <c r="K29" i="1"/>
  <c r="L29" i="1" s="1"/>
  <c r="K30" i="1"/>
  <c r="P30" i="1" s="1"/>
  <c r="K31" i="1"/>
  <c r="K32" i="1"/>
  <c r="O32" i="1" s="1"/>
  <c r="K33" i="1"/>
  <c r="K34" i="1"/>
  <c r="O34" i="1" s="1"/>
  <c r="K35" i="1"/>
  <c r="P35" i="1" s="1"/>
  <c r="K36" i="1"/>
  <c r="M36" i="1" s="1"/>
  <c r="K37" i="1"/>
  <c r="N37" i="1" s="1"/>
  <c r="K38" i="1"/>
  <c r="K39" i="1"/>
  <c r="P39" i="1" s="1"/>
  <c r="K40" i="1"/>
  <c r="O40" i="1" s="1"/>
  <c r="K41" i="1"/>
  <c r="K42" i="1"/>
  <c r="O42" i="1" s="1"/>
  <c r="K43" i="1"/>
  <c r="O43" i="1" s="1"/>
  <c r="K44" i="1"/>
  <c r="K45" i="1"/>
  <c r="K46" i="1"/>
  <c r="P46" i="1" s="1"/>
  <c r="K47" i="1"/>
  <c r="L47" i="1" s="1"/>
  <c r="K48" i="1"/>
  <c r="M48" i="1" s="1"/>
  <c r="K49" i="1"/>
  <c r="K50" i="1"/>
  <c r="L50" i="1" s="1"/>
  <c r="K51" i="1"/>
  <c r="K52" i="1"/>
  <c r="O52" i="1" s="1"/>
  <c r="K53" i="1"/>
  <c r="L53" i="1" s="1"/>
  <c r="K7" i="1"/>
  <c r="L7" i="1" s="1"/>
  <c r="C218" i="4"/>
  <c r="M3" i="1"/>
  <c r="M2" i="1"/>
  <c r="C3" i="4"/>
  <c r="C398" i="4"/>
  <c r="C359" i="4"/>
  <c r="C321" i="4"/>
  <c r="C280" i="4"/>
  <c r="C217" i="4"/>
  <c r="C147" i="4"/>
  <c r="C107" i="4"/>
  <c r="C64" i="4"/>
  <c r="C14" i="4"/>
  <c r="C15" i="4"/>
  <c r="C16" i="4"/>
  <c r="C13" i="4"/>
  <c r="C17" i="4"/>
  <c r="C19" i="4"/>
  <c r="C18" i="4"/>
  <c r="C20" i="4"/>
  <c r="C27" i="4"/>
  <c r="C28" i="4"/>
  <c r="C29" i="4"/>
  <c r="C30" i="4"/>
  <c r="C9" i="4"/>
  <c r="C10" i="4"/>
  <c r="C11" i="4"/>
  <c r="C12" i="4"/>
  <c r="C6" i="4"/>
  <c r="N656" i="1" l="1"/>
  <c r="O633" i="1"/>
  <c r="N626" i="1"/>
  <c r="N751" i="1"/>
  <c r="N744" i="1"/>
  <c r="N713" i="1"/>
  <c r="N581" i="1"/>
  <c r="R773" i="1"/>
  <c r="P616" i="1"/>
  <c r="N562" i="1"/>
  <c r="P318" i="1"/>
  <c r="N802" i="1"/>
  <c r="Q773" i="1"/>
  <c r="O666" i="1"/>
  <c r="N848" i="1"/>
  <c r="R786" i="1"/>
  <c r="Q141" i="1"/>
  <c r="P684" i="1"/>
  <c r="Q508" i="1"/>
  <c r="O373" i="1"/>
  <c r="O661" i="1"/>
  <c r="O328" i="1"/>
  <c r="N545" i="1"/>
  <c r="R852" i="1"/>
  <c r="R161" i="1"/>
  <c r="P489" i="1"/>
  <c r="R474" i="1"/>
  <c r="N865" i="1"/>
  <c r="Q754" i="1"/>
  <c r="P591" i="1"/>
  <c r="O701" i="1"/>
  <c r="P438" i="1"/>
  <c r="O368" i="1"/>
  <c r="P904" i="1"/>
  <c r="N845" i="1"/>
  <c r="Q830" i="1"/>
  <c r="P718" i="1"/>
  <c r="N881" i="1"/>
  <c r="R690" i="1"/>
  <c r="R662" i="1"/>
  <c r="O580" i="1"/>
  <c r="O513" i="1"/>
  <c r="N507" i="1"/>
  <c r="P471" i="1"/>
  <c r="N394" i="1"/>
  <c r="P626" i="1"/>
  <c r="R597" i="1"/>
  <c r="O557" i="1"/>
  <c r="N366" i="1"/>
  <c r="N338" i="1"/>
  <c r="Q161" i="1"/>
  <c r="O906" i="1"/>
  <c r="O864" i="1"/>
  <c r="N837" i="1"/>
  <c r="N673" i="1"/>
  <c r="O384" i="1"/>
  <c r="R378" i="1"/>
  <c r="N864" i="1"/>
  <c r="N750" i="1"/>
  <c r="N911" i="1"/>
  <c r="N905" i="1"/>
  <c r="Q805" i="1"/>
  <c r="N659" i="1"/>
  <c r="N630" i="1"/>
  <c r="P428" i="1"/>
  <c r="Q364" i="1"/>
  <c r="P415" i="1"/>
  <c r="O404" i="1"/>
  <c r="Q310" i="1"/>
  <c r="P190" i="1"/>
  <c r="R864" i="1"/>
  <c r="O852" i="1"/>
  <c r="P832" i="1"/>
  <c r="P785" i="1"/>
  <c r="N622" i="1"/>
  <c r="Q609" i="1"/>
  <c r="N310" i="1"/>
  <c r="O289" i="1"/>
  <c r="R211" i="1"/>
  <c r="O190" i="1"/>
  <c r="P614" i="1"/>
  <c r="P594" i="1"/>
  <c r="N431" i="1"/>
  <c r="Q264" i="1"/>
  <c r="R121" i="1"/>
  <c r="R554" i="1"/>
  <c r="Q417" i="1"/>
  <c r="R406" i="1"/>
  <c r="O814" i="1"/>
  <c r="N801" i="1"/>
  <c r="P795" i="1"/>
  <c r="N782" i="1"/>
  <c r="P713" i="1"/>
  <c r="N423" i="1"/>
  <c r="N417" i="1"/>
  <c r="O412" i="1"/>
  <c r="P406" i="1"/>
  <c r="R373" i="1"/>
  <c r="O157" i="1"/>
  <c r="N889" i="1"/>
  <c r="P814" i="1"/>
  <c r="N767" i="1"/>
  <c r="R754" i="1"/>
  <c r="P701" i="1"/>
  <c r="P668" i="1"/>
  <c r="N664" i="1"/>
  <c r="N625" i="1"/>
  <c r="P620" i="1"/>
  <c r="Q614" i="1"/>
  <c r="R609" i="1"/>
  <c r="N567" i="1"/>
  <c r="Q550" i="1"/>
  <c r="P513" i="1"/>
  <c r="O469" i="1"/>
  <c r="N463" i="1"/>
  <c r="R434" i="1"/>
  <c r="Q380" i="1"/>
  <c r="R364" i="1"/>
  <c r="O346" i="1"/>
  <c r="N334" i="1"/>
  <c r="P310" i="1"/>
  <c r="P298" i="1"/>
  <c r="N293" i="1"/>
  <c r="N287" i="1"/>
  <c r="Q251" i="1"/>
  <c r="Q221" i="1"/>
  <c r="N136" i="1"/>
  <c r="O75" i="1"/>
  <c r="O862" i="1"/>
  <c r="P850" i="1"/>
  <c r="P826" i="1"/>
  <c r="N742" i="1"/>
  <c r="P716" i="1"/>
  <c r="P711" i="1"/>
  <c r="O654" i="1"/>
  <c r="N614" i="1"/>
  <c r="P609" i="1"/>
  <c r="O560" i="1"/>
  <c r="N364" i="1"/>
  <c r="N328" i="1"/>
  <c r="O152" i="1"/>
  <c r="N147" i="1"/>
  <c r="O129" i="1"/>
  <c r="N861" i="1"/>
  <c r="N843" i="1"/>
  <c r="R830" i="1"/>
  <c r="R769" i="1"/>
  <c r="O757" i="1"/>
  <c r="N720" i="1"/>
  <c r="P710" i="1"/>
  <c r="N645" i="1"/>
  <c r="R626" i="1"/>
  <c r="R622" i="1"/>
  <c r="N601" i="1"/>
  <c r="N589" i="1"/>
  <c r="N505" i="1"/>
  <c r="O476" i="1"/>
  <c r="N471" i="1"/>
  <c r="O460" i="1"/>
  <c r="N378" i="1"/>
  <c r="P366" i="1"/>
  <c r="N331" i="1"/>
  <c r="P312" i="1"/>
  <c r="R308" i="1"/>
  <c r="P284" i="1"/>
  <c r="P262" i="1"/>
  <c r="P211" i="1"/>
  <c r="P890" i="1"/>
  <c r="Q874" i="1"/>
  <c r="R869" i="1"/>
  <c r="O884" i="1"/>
  <c r="R879" i="1"/>
  <c r="P874" i="1"/>
  <c r="N869" i="1"/>
  <c r="N823" i="1"/>
  <c r="N709" i="1"/>
  <c r="P702" i="1"/>
  <c r="Q669" i="1"/>
  <c r="R334" i="1"/>
  <c r="O230" i="1"/>
  <c r="N62" i="1"/>
  <c r="P767" i="1"/>
  <c r="P463" i="1"/>
  <c r="O334" i="1"/>
  <c r="Q293" i="1"/>
  <c r="R541" i="1"/>
  <c r="Q456" i="1"/>
  <c r="P869" i="1"/>
  <c r="R865" i="1"/>
  <c r="P847" i="1"/>
  <c r="P808" i="1"/>
  <c r="R782" i="1"/>
  <c r="P761" i="1"/>
  <c r="Q697" i="1"/>
  <c r="R679" i="1"/>
  <c r="R545" i="1"/>
  <c r="P541" i="1"/>
  <c r="Q460" i="1"/>
  <c r="P456" i="1"/>
  <c r="P364" i="1"/>
  <c r="R328" i="1"/>
  <c r="N910" i="1"/>
  <c r="O869" i="1"/>
  <c r="O865" i="1"/>
  <c r="N847" i="1"/>
  <c r="Q782" i="1"/>
  <c r="O761" i="1"/>
  <c r="O750" i="1"/>
  <c r="P721" i="1"/>
  <c r="P697" i="1"/>
  <c r="N679" i="1"/>
  <c r="R669" i="1"/>
  <c r="R550" i="1"/>
  <c r="O545" i="1"/>
  <c r="O541" i="1"/>
  <c r="P460" i="1"/>
  <c r="R405" i="1"/>
  <c r="R388" i="1"/>
  <c r="R366" i="1"/>
  <c r="R341" i="1"/>
  <c r="P336" i="1"/>
  <c r="P328" i="1"/>
  <c r="R310" i="1"/>
  <c r="O253" i="1"/>
  <c r="P157" i="1"/>
  <c r="M70" i="1"/>
  <c r="O790" i="1"/>
  <c r="Q94" i="1"/>
  <c r="R885" i="1"/>
  <c r="Q822" i="1"/>
  <c r="Q806" i="1"/>
  <c r="P672" i="1"/>
  <c r="Q497" i="1"/>
  <c r="R428" i="1"/>
  <c r="P94" i="1"/>
  <c r="N61" i="1"/>
  <c r="P864" i="1"/>
  <c r="R826" i="1"/>
  <c r="P806" i="1"/>
  <c r="O780" i="1"/>
  <c r="O742" i="1"/>
  <c r="N736" i="1"/>
  <c r="R719" i="1"/>
  <c r="N704" i="1"/>
  <c r="R694" i="1"/>
  <c r="P676" i="1"/>
  <c r="N648" i="1"/>
  <c r="P593" i="1"/>
  <c r="P558" i="1"/>
  <c r="N497" i="1"/>
  <c r="R453" i="1"/>
  <c r="Q428" i="1"/>
  <c r="P390" i="1"/>
  <c r="Q368" i="1"/>
  <c r="O356" i="1"/>
  <c r="N351" i="1"/>
  <c r="P338" i="1"/>
  <c r="Q334" i="1"/>
  <c r="P160" i="1"/>
  <c r="O125" i="1"/>
  <c r="O94" i="1"/>
  <c r="N732" i="1"/>
  <c r="P732" i="1"/>
  <c r="N624" i="1"/>
  <c r="P624" i="1"/>
  <c r="P396" i="1"/>
  <c r="O396" i="1"/>
  <c r="Q396" i="1"/>
  <c r="R396" i="1"/>
  <c r="R817" i="1"/>
  <c r="O801" i="1"/>
  <c r="P801" i="1"/>
  <c r="R801" i="1"/>
  <c r="P762" i="1"/>
  <c r="N762" i="1"/>
  <c r="O762" i="1"/>
  <c r="R762" i="1"/>
  <c r="O725" i="1"/>
  <c r="N725" i="1"/>
  <c r="P725" i="1"/>
  <c r="Q725" i="1"/>
  <c r="R725" i="1"/>
  <c r="N695" i="1"/>
  <c r="P695" i="1"/>
  <c r="N677" i="1"/>
  <c r="O677" i="1"/>
  <c r="R677" i="1"/>
  <c r="O547" i="1"/>
  <c r="R547" i="1"/>
  <c r="N148" i="1"/>
  <c r="Q148" i="1"/>
  <c r="O86" i="1"/>
  <c r="P86" i="1"/>
  <c r="N827" i="1"/>
  <c r="P827" i="1"/>
  <c r="Q796" i="1"/>
  <c r="N796" i="1"/>
  <c r="N657" i="1"/>
  <c r="P657" i="1"/>
  <c r="Q657" i="1"/>
  <c r="R524" i="1"/>
  <c r="O524" i="1"/>
  <c r="P524" i="1"/>
  <c r="Q524" i="1"/>
  <c r="R432" i="1"/>
  <c r="P432" i="1"/>
  <c r="Q432" i="1"/>
  <c r="P255" i="1"/>
  <c r="O255" i="1"/>
  <c r="N227" i="1"/>
  <c r="P227" i="1"/>
  <c r="R227" i="1"/>
  <c r="O898" i="1"/>
  <c r="O894" i="1"/>
  <c r="N871" i="1"/>
  <c r="R871" i="1"/>
  <c r="N898" i="1"/>
  <c r="N894" i="1"/>
  <c r="Q878" i="1"/>
  <c r="N878" i="1"/>
  <c r="P873" i="1"/>
  <c r="N867" i="1"/>
  <c r="P867" i="1"/>
  <c r="P855" i="1"/>
  <c r="N855" i="1"/>
  <c r="R855" i="1"/>
  <c r="Q846" i="1"/>
  <c r="O842" i="1"/>
  <c r="Q817" i="1"/>
  <c r="N756" i="1"/>
  <c r="P756" i="1"/>
  <c r="O714" i="1"/>
  <c r="P714" i="1"/>
  <c r="N660" i="1"/>
  <c r="P660" i="1"/>
  <c r="O486" i="1"/>
  <c r="P486" i="1"/>
  <c r="Q486" i="1"/>
  <c r="R486" i="1"/>
  <c r="O441" i="1"/>
  <c r="N389" i="1"/>
  <c r="P389" i="1"/>
  <c r="Q389" i="1"/>
  <c r="R389" i="1"/>
  <c r="O361" i="1"/>
  <c r="O260" i="1"/>
  <c r="N118" i="1"/>
  <c r="Q118" i="1"/>
  <c r="P559" i="1"/>
  <c r="N559" i="1"/>
  <c r="N866" i="1"/>
  <c r="Q850" i="1"/>
  <c r="O850" i="1"/>
  <c r="P846" i="1"/>
  <c r="O821" i="1"/>
  <c r="O649" i="1"/>
  <c r="P649" i="1"/>
  <c r="P617" i="1"/>
  <c r="O617" i="1"/>
  <c r="R617" i="1"/>
  <c r="Q91" i="1"/>
  <c r="N91" i="1"/>
  <c r="R91" i="1"/>
  <c r="Q873" i="1"/>
  <c r="N873" i="1"/>
  <c r="N817" i="1"/>
  <c r="O817" i="1"/>
  <c r="N807" i="1"/>
  <c r="P807" i="1"/>
  <c r="P745" i="1"/>
  <c r="O745" i="1"/>
  <c r="Q745" i="1"/>
  <c r="R745" i="1"/>
  <c r="Q698" i="1"/>
  <c r="O698" i="1"/>
  <c r="R698" i="1"/>
  <c r="O607" i="1"/>
  <c r="N607" i="1"/>
  <c r="R607" i="1"/>
  <c r="O534" i="1"/>
  <c r="Q534" i="1"/>
  <c r="R534" i="1"/>
  <c r="P420" i="1"/>
  <c r="R420" i="1"/>
  <c r="R372" i="1"/>
  <c r="N372" i="1"/>
  <c r="O169" i="1"/>
  <c r="Q169" i="1"/>
  <c r="O358" i="1"/>
  <c r="N358" i="1"/>
  <c r="P358" i="1"/>
  <c r="Q901" i="1"/>
  <c r="N897" i="1"/>
  <c r="P897" i="1"/>
  <c r="N892" i="1"/>
  <c r="R888" i="1"/>
  <c r="O885" i="1"/>
  <c r="P885" i="1"/>
  <c r="Q881" i="1"/>
  <c r="P881" i="1"/>
  <c r="O872" i="1"/>
  <c r="R858" i="1"/>
  <c r="N829" i="1"/>
  <c r="O829" i="1"/>
  <c r="Q824" i="1"/>
  <c r="P824" i="1"/>
  <c r="R824" i="1"/>
  <c r="R821" i="1"/>
  <c r="Q821" i="1"/>
  <c r="P811" i="1"/>
  <c r="N811" i="1"/>
  <c r="P776" i="1"/>
  <c r="N776" i="1"/>
  <c r="N760" i="1"/>
  <c r="P760" i="1"/>
  <c r="N728" i="1"/>
  <c r="P728" i="1"/>
  <c r="O674" i="1"/>
  <c r="N674" i="1"/>
  <c r="P674" i="1"/>
  <c r="Q674" i="1"/>
  <c r="R674" i="1"/>
  <c r="N653" i="1"/>
  <c r="N634" i="1"/>
  <c r="P468" i="1"/>
  <c r="N468" i="1"/>
  <c r="P381" i="1"/>
  <c r="N381" i="1"/>
  <c r="R376" i="1"/>
  <c r="N348" i="1"/>
  <c r="R774" i="1"/>
  <c r="O774" i="1"/>
  <c r="N598" i="1"/>
  <c r="Q598" i="1"/>
  <c r="R290" i="1"/>
  <c r="O290" i="1"/>
  <c r="P290" i="1"/>
  <c r="N100" i="1"/>
  <c r="O100" i="1"/>
  <c r="P884" i="1"/>
  <c r="N872" i="1"/>
  <c r="P759" i="1"/>
  <c r="R759" i="1"/>
  <c r="O691" i="1"/>
  <c r="N691" i="1"/>
  <c r="R691" i="1"/>
  <c r="P582" i="1"/>
  <c r="P540" i="1"/>
  <c r="O540" i="1"/>
  <c r="O501" i="1"/>
  <c r="P501" i="1"/>
  <c r="R501" i="1"/>
  <c r="R482" i="1"/>
  <c r="N482" i="1"/>
  <c r="P482" i="1"/>
  <c r="O452" i="1"/>
  <c r="O342" i="1"/>
  <c r="R342" i="1"/>
  <c r="N290" i="1"/>
  <c r="Q243" i="1"/>
  <c r="O183" i="1"/>
  <c r="R183" i="1"/>
  <c r="L82" i="1"/>
  <c r="O82" i="1"/>
  <c r="P82" i="1"/>
  <c r="P754" i="1"/>
  <c r="Q738" i="1"/>
  <c r="Q690" i="1"/>
  <c r="R681" i="1"/>
  <c r="Q597" i="1"/>
  <c r="R444" i="1"/>
  <c r="P344" i="1"/>
  <c r="Q341" i="1"/>
  <c r="Q225" i="1"/>
  <c r="Q865" i="1"/>
  <c r="P859" i="1"/>
  <c r="N840" i="1"/>
  <c r="N826" i="1"/>
  <c r="O820" i="1"/>
  <c r="N813" i="1"/>
  <c r="N806" i="1"/>
  <c r="N785" i="1"/>
  <c r="N773" i="1"/>
  <c r="O754" i="1"/>
  <c r="R750" i="1"/>
  <c r="R741" i="1"/>
  <c r="P738" i="1"/>
  <c r="P730" i="1"/>
  <c r="P690" i="1"/>
  <c r="Q681" i="1"/>
  <c r="P651" i="1"/>
  <c r="P628" i="1"/>
  <c r="R625" i="1"/>
  <c r="Q622" i="1"/>
  <c r="N609" i="1"/>
  <c r="N600" i="1"/>
  <c r="P597" i="1"/>
  <c r="R593" i="1"/>
  <c r="Q576" i="1"/>
  <c r="N571" i="1"/>
  <c r="Q557" i="1"/>
  <c r="Q545" i="1"/>
  <c r="Q541" i="1"/>
  <c r="P531" i="1"/>
  <c r="R515" i="1"/>
  <c r="R512" i="1"/>
  <c r="O508" i="1"/>
  <c r="R483" i="1"/>
  <c r="P480" i="1"/>
  <c r="R476" i="1"/>
  <c r="P474" i="1"/>
  <c r="R465" i="1"/>
  <c r="O459" i="1"/>
  <c r="Q444" i="1"/>
  <c r="P410" i="1"/>
  <c r="N406" i="1"/>
  <c r="R394" i="1"/>
  <c r="N390" i="1"/>
  <c r="Q346" i="1"/>
  <c r="O344" i="1"/>
  <c r="O341" i="1"/>
  <c r="O312" i="1"/>
  <c r="O241" i="1"/>
  <c r="R235" i="1"/>
  <c r="O225" i="1"/>
  <c r="N88" i="1"/>
  <c r="N741" i="1"/>
  <c r="R721" i="1"/>
  <c r="N715" i="1"/>
  <c r="Q702" i="1"/>
  <c r="P692" i="1"/>
  <c r="O690" i="1"/>
  <c r="N681" i="1"/>
  <c r="P654" i="1"/>
  <c r="P643" i="1"/>
  <c r="O622" i="1"/>
  <c r="Q618" i="1"/>
  <c r="P612" i="1"/>
  <c r="N597" i="1"/>
  <c r="Q593" i="1"/>
  <c r="R560" i="1"/>
  <c r="P557" i="1"/>
  <c r="O553" i="1"/>
  <c r="O520" i="1"/>
  <c r="O515" i="1"/>
  <c r="N483" i="1"/>
  <c r="Q476" i="1"/>
  <c r="P465" i="1"/>
  <c r="P444" i="1"/>
  <c r="P430" i="1"/>
  <c r="N414" i="1"/>
  <c r="P402" i="1"/>
  <c r="P394" i="1"/>
  <c r="P383" i="1"/>
  <c r="N359" i="1"/>
  <c r="R350" i="1"/>
  <c r="P346" i="1"/>
  <c r="N341" i="1"/>
  <c r="Q275" i="1"/>
  <c r="P268" i="1"/>
  <c r="Q245" i="1"/>
  <c r="N241" i="1"/>
  <c r="O214" i="1"/>
  <c r="Q140" i="1"/>
  <c r="O124" i="1"/>
  <c r="P62" i="1"/>
  <c r="N832" i="1"/>
  <c r="Q818" i="1"/>
  <c r="N755" i="1"/>
  <c r="N753" i="1"/>
  <c r="R742" i="1"/>
  <c r="P740" i="1"/>
  <c r="N721" i="1"/>
  <c r="N718" i="1"/>
  <c r="O702" i="1"/>
  <c r="N680" i="1"/>
  <c r="P646" i="1"/>
  <c r="N642" i="1"/>
  <c r="R614" i="1"/>
  <c r="P596" i="1"/>
  <c r="N593" i="1"/>
  <c r="P569" i="1"/>
  <c r="O479" i="1"/>
  <c r="N476" i="1"/>
  <c r="P472" i="1"/>
  <c r="P464" i="1"/>
  <c r="R460" i="1"/>
  <c r="P447" i="1"/>
  <c r="O408" i="1"/>
  <c r="O405" i="1"/>
  <c r="N346" i="1"/>
  <c r="N325" i="1"/>
  <c r="N320" i="1"/>
  <c r="O233" i="1"/>
  <c r="R219" i="1"/>
  <c r="R94" i="1"/>
  <c r="L72" i="1"/>
  <c r="M62" i="1"/>
  <c r="Q742" i="1"/>
  <c r="Q838" i="1"/>
  <c r="O838" i="1"/>
  <c r="P838" i="1"/>
  <c r="P797" i="1"/>
  <c r="N797" i="1"/>
  <c r="O797" i="1"/>
  <c r="R797" i="1"/>
  <c r="P758" i="1"/>
  <c r="Q758" i="1"/>
  <c r="R758" i="1"/>
  <c r="P712" i="1"/>
  <c r="N712" i="1"/>
  <c r="O467" i="1"/>
  <c r="N467" i="1"/>
  <c r="R467" i="1"/>
  <c r="O683" i="1"/>
  <c r="N683" i="1"/>
  <c r="P683" i="1"/>
  <c r="O615" i="1"/>
  <c r="R615" i="1"/>
  <c r="P605" i="1"/>
  <c r="Q605" i="1"/>
  <c r="R605" i="1"/>
  <c r="O401" i="1"/>
  <c r="R401" i="1"/>
  <c r="Q401" i="1"/>
  <c r="P355" i="1"/>
  <c r="N355" i="1"/>
  <c r="R355" i="1"/>
  <c r="Q309" i="1"/>
  <c r="P309" i="1"/>
  <c r="N288" i="1"/>
  <c r="R288" i="1"/>
  <c r="O288" i="1"/>
  <c r="P288" i="1"/>
  <c r="Q288" i="1"/>
  <c r="Q888" i="1"/>
  <c r="P888" i="1"/>
  <c r="P809" i="1"/>
  <c r="R809" i="1"/>
  <c r="P791" i="1"/>
  <c r="N791" i="1"/>
  <c r="P733" i="1"/>
  <c r="N733" i="1"/>
  <c r="O733" i="1"/>
  <c r="R733" i="1"/>
  <c r="O631" i="1"/>
  <c r="N631" i="1"/>
  <c r="P631" i="1"/>
  <c r="N412" i="1"/>
  <c r="Q412" i="1"/>
  <c r="R412" i="1"/>
  <c r="O174" i="1"/>
  <c r="P174" i="1"/>
  <c r="Q174" i="1"/>
  <c r="N901" i="1"/>
  <c r="R901" i="1"/>
  <c r="N841" i="1"/>
  <c r="Q841" i="1"/>
  <c r="R841" i="1"/>
  <c r="P686" i="1"/>
  <c r="N686" i="1"/>
  <c r="O686" i="1"/>
  <c r="R686" i="1"/>
  <c r="O610" i="1"/>
  <c r="P610" i="1"/>
  <c r="R610" i="1"/>
  <c r="N610" i="1"/>
  <c r="Q610" i="1"/>
  <c r="P603" i="1"/>
  <c r="R603" i="1"/>
  <c r="P473" i="1"/>
  <c r="N473" i="1"/>
  <c r="Q473" i="1"/>
  <c r="R473" i="1"/>
  <c r="N97" i="1"/>
  <c r="O97" i="1"/>
  <c r="Q880" i="1"/>
  <c r="N880" i="1"/>
  <c r="Q673" i="1"/>
  <c r="O673" i="1"/>
  <c r="P673" i="1"/>
  <c r="N621" i="1"/>
  <c r="O621" i="1"/>
  <c r="O575" i="1"/>
  <c r="N575" i="1"/>
  <c r="N399" i="1"/>
  <c r="P399" i="1"/>
  <c r="N229" i="1"/>
  <c r="Q229" i="1"/>
  <c r="Q150" i="1"/>
  <c r="O150" i="1"/>
  <c r="Q909" i="1"/>
  <c r="Q902" i="1"/>
  <c r="N899" i="1"/>
  <c r="P899" i="1"/>
  <c r="Q890" i="1"/>
  <c r="N890" i="1"/>
  <c r="Q876" i="1"/>
  <c r="O876" i="1"/>
  <c r="R842" i="1"/>
  <c r="Q808" i="1"/>
  <c r="N808" i="1"/>
  <c r="P790" i="1"/>
  <c r="Q790" i="1"/>
  <c r="R790" i="1"/>
  <c r="N778" i="1"/>
  <c r="P778" i="1"/>
  <c r="Q778" i="1"/>
  <c r="P769" i="1"/>
  <c r="O743" i="1"/>
  <c r="R743" i="1"/>
  <c r="O738" i="1"/>
  <c r="R738" i="1"/>
  <c r="O735" i="1"/>
  <c r="N735" i="1"/>
  <c r="P735" i="1"/>
  <c r="N724" i="1"/>
  <c r="P724" i="1"/>
  <c r="R706" i="1"/>
  <c r="N685" i="1"/>
  <c r="Q685" i="1"/>
  <c r="N678" i="1"/>
  <c r="O678" i="1"/>
  <c r="P678" i="1"/>
  <c r="R678" i="1"/>
  <c r="N651" i="1"/>
  <c r="P634" i="1"/>
  <c r="O634" i="1"/>
  <c r="Q634" i="1"/>
  <c r="O602" i="1"/>
  <c r="P602" i="1"/>
  <c r="O598" i="1"/>
  <c r="P598" i="1"/>
  <c r="R598" i="1"/>
  <c r="P595" i="1"/>
  <c r="Q548" i="1"/>
  <c r="N469" i="1"/>
  <c r="Q469" i="1"/>
  <c r="O422" i="1"/>
  <c r="N422" i="1"/>
  <c r="P422" i="1"/>
  <c r="R422" i="1"/>
  <c r="R370" i="1"/>
  <c r="N342" i="1"/>
  <c r="P342" i="1"/>
  <c r="Q342" i="1"/>
  <c r="N116" i="1"/>
  <c r="O116" i="1"/>
  <c r="Q102" i="1"/>
  <c r="O102" i="1"/>
  <c r="P102" i="1"/>
  <c r="Q765" i="1"/>
  <c r="N765" i="1"/>
  <c r="O671" i="1"/>
  <c r="N671" i="1"/>
  <c r="P477" i="1"/>
  <c r="Q477" i="1"/>
  <c r="N477" i="1"/>
  <c r="O442" i="1"/>
  <c r="N442" i="1"/>
  <c r="N382" i="1"/>
  <c r="R382" i="1"/>
  <c r="N271" i="1"/>
  <c r="P271" i="1"/>
  <c r="P783" i="1"/>
  <c r="R783" i="1"/>
  <c r="N670" i="1"/>
  <c r="Q670" i="1"/>
  <c r="N586" i="1"/>
  <c r="R586" i="1"/>
  <c r="R498" i="1"/>
  <c r="P498" i="1"/>
  <c r="N498" i="1"/>
  <c r="N407" i="1"/>
  <c r="P407" i="1"/>
  <c r="P393" i="1"/>
  <c r="O393" i="1"/>
  <c r="Q393" i="1"/>
  <c r="N393" i="1"/>
  <c r="R393" i="1"/>
  <c r="R862" i="1"/>
  <c r="Q862" i="1"/>
  <c r="P854" i="1"/>
  <c r="O854" i="1"/>
  <c r="Q844" i="1"/>
  <c r="O844" i="1"/>
  <c r="O747" i="1"/>
  <c r="N747" i="1"/>
  <c r="O627" i="1"/>
  <c r="R627" i="1"/>
  <c r="Q566" i="1"/>
  <c r="P566" i="1"/>
  <c r="R566" i="1"/>
  <c r="R470" i="1"/>
  <c r="N470" i="1"/>
  <c r="O877" i="1"/>
  <c r="N877" i="1"/>
  <c r="P584" i="1"/>
  <c r="N584" i="1"/>
  <c r="R354" i="1"/>
  <c r="N354" i="1"/>
  <c r="P354" i="1"/>
  <c r="Q354" i="1"/>
  <c r="L69" i="1"/>
  <c r="P69" i="1"/>
  <c r="O849" i="1"/>
  <c r="N849" i="1"/>
  <c r="N766" i="1"/>
  <c r="O766" i="1"/>
  <c r="P766" i="1"/>
  <c r="R766" i="1"/>
  <c r="O707" i="1"/>
  <c r="N707" i="1"/>
  <c r="P707" i="1"/>
  <c r="O639" i="1"/>
  <c r="N639" i="1"/>
  <c r="P639" i="1"/>
  <c r="R565" i="1"/>
  <c r="Q565" i="1"/>
  <c r="O565" i="1"/>
  <c r="P565" i="1"/>
  <c r="R448" i="1"/>
  <c r="N448" i="1"/>
  <c r="Q448" i="1"/>
  <c r="O448" i="1"/>
  <c r="P448" i="1"/>
  <c r="O909" i="1"/>
  <c r="Q906" i="1"/>
  <c r="P906" i="1"/>
  <c r="P902" i="1"/>
  <c r="R898" i="1"/>
  <c r="O896" i="1"/>
  <c r="O882" i="1"/>
  <c r="N882" i="1"/>
  <c r="P875" i="1"/>
  <c r="P845" i="1"/>
  <c r="Q842" i="1"/>
  <c r="N839" i="1"/>
  <c r="R839" i="1"/>
  <c r="Q834" i="1"/>
  <c r="O834" i="1"/>
  <c r="P834" i="1"/>
  <c r="O805" i="1"/>
  <c r="P805" i="1"/>
  <c r="R805" i="1"/>
  <c r="P765" i="1"/>
  <c r="Q734" i="1"/>
  <c r="N689" i="1"/>
  <c r="O689" i="1"/>
  <c r="O637" i="1"/>
  <c r="P592" i="1"/>
  <c r="N592" i="1"/>
  <c r="Q535" i="1"/>
  <c r="N535" i="1"/>
  <c r="O504" i="1"/>
  <c r="Q504" i="1"/>
  <c r="R442" i="1"/>
  <c r="P397" i="1"/>
  <c r="Q397" i="1"/>
  <c r="N397" i="1"/>
  <c r="O374" i="1"/>
  <c r="P374" i="1"/>
  <c r="R374" i="1"/>
  <c r="R271" i="1"/>
  <c r="Q262" i="1"/>
  <c r="R262" i="1"/>
  <c r="N213" i="1"/>
  <c r="Q213" i="1"/>
  <c r="N119" i="1"/>
  <c r="R119" i="1"/>
  <c r="P810" i="1"/>
  <c r="N810" i="1"/>
  <c r="O737" i="1"/>
  <c r="P737" i="1"/>
  <c r="R737" i="1"/>
  <c r="R667" i="1"/>
  <c r="P667" i="1"/>
  <c r="Q499" i="1"/>
  <c r="O499" i="1"/>
  <c r="P499" i="1"/>
  <c r="R499" i="1"/>
  <c r="O825" i="1"/>
  <c r="N825" i="1"/>
  <c r="O709" i="1"/>
  <c r="R709" i="1"/>
  <c r="N608" i="1"/>
  <c r="P608" i="1"/>
  <c r="O217" i="1"/>
  <c r="N217" i="1"/>
  <c r="M65" i="1"/>
  <c r="N65" i="1"/>
  <c r="Q908" i="1"/>
  <c r="O908" i="1"/>
  <c r="N858" i="1"/>
  <c r="P858" i="1"/>
  <c r="N822" i="1"/>
  <c r="R822" i="1"/>
  <c r="O771" i="1"/>
  <c r="N771" i="1"/>
  <c r="P771" i="1"/>
  <c r="O703" i="1"/>
  <c r="N703" i="1"/>
  <c r="P703" i="1"/>
  <c r="Q682" i="1"/>
  <c r="N682" i="1"/>
  <c r="N385" i="1"/>
  <c r="P385" i="1"/>
  <c r="P903" i="1"/>
  <c r="N903" i="1"/>
  <c r="N800" i="1"/>
  <c r="P800" i="1"/>
  <c r="O779" i="1"/>
  <c r="N779" i="1"/>
  <c r="N697" i="1"/>
  <c r="R697" i="1"/>
  <c r="O246" i="1"/>
  <c r="Q246" i="1"/>
  <c r="R909" i="1"/>
  <c r="R902" i="1"/>
  <c r="R887" i="1"/>
  <c r="P887" i="1"/>
  <c r="Q857" i="1"/>
  <c r="O857" i="1"/>
  <c r="P857" i="1"/>
  <c r="N714" i="1"/>
  <c r="Q714" i="1"/>
  <c r="O662" i="1"/>
  <c r="Q662" i="1"/>
  <c r="N662" i="1"/>
  <c r="P655" i="1"/>
  <c r="R655" i="1"/>
  <c r="O645" i="1"/>
  <c r="R645" i="1"/>
  <c r="Q645" i="1"/>
  <c r="P549" i="1"/>
  <c r="O549" i="1"/>
  <c r="R549" i="1"/>
  <c r="P439" i="1"/>
  <c r="N439" i="1"/>
  <c r="Q336" i="1"/>
  <c r="N336" i="1"/>
  <c r="R336" i="1"/>
  <c r="Q185" i="1"/>
  <c r="O185" i="1"/>
  <c r="P911" i="1"/>
  <c r="N909" i="1"/>
  <c r="N902" i="1"/>
  <c r="P898" i="1"/>
  <c r="N896" i="1"/>
  <c r="O892" i="1"/>
  <c r="R881" i="1"/>
  <c r="P878" i="1"/>
  <c r="O870" i="1"/>
  <c r="N870" i="1"/>
  <c r="P862" i="1"/>
  <c r="O845" i="1"/>
  <c r="P842" i="1"/>
  <c r="N838" i="1"/>
  <c r="N833" i="1"/>
  <c r="O810" i="1"/>
  <c r="Q797" i="1"/>
  <c r="P793" i="1"/>
  <c r="R793" i="1"/>
  <c r="N789" i="1"/>
  <c r="Q789" i="1"/>
  <c r="R780" i="1"/>
  <c r="N768" i="1"/>
  <c r="P768" i="1"/>
  <c r="O765" i="1"/>
  <c r="O759" i="1"/>
  <c r="N759" i="1"/>
  <c r="N752" i="1"/>
  <c r="P752" i="1"/>
  <c r="P748" i="1"/>
  <c r="N737" i="1"/>
  <c r="O726" i="1"/>
  <c r="N726" i="1"/>
  <c r="P726" i="1"/>
  <c r="R726" i="1"/>
  <c r="P709" i="1"/>
  <c r="P688" i="1"/>
  <c r="N661" i="1"/>
  <c r="Q661" i="1"/>
  <c r="R661" i="1"/>
  <c r="N637" i="1"/>
  <c r="O605" i="1"/>
  <c r="Q573" i="1"/>
  <c r="R573" i="1"/>
  <c r="P567" i="1"/>
  <c r="O529" i="1"/>
  <c r="P529" i="1"/>
  <c r="N529" i="1"/>
  <c r="N499" i="1"/>
  <c r="P478" i="1"/>
  <c r="R478" i="1"/>
  <c r="R446" i="1"/>
  <c r="N446" i="1"/>
  <c r="P442" i="1"/>
  <c r="O426" i="1"/>
  <c r="R426" i="1"/>
  <c r="N426" i="1"/>
  <c r="P401" i="1"/>
  <c r="P369" i="1"/>
  <c r="Q369" i="1"/>
  <c r="O360" i="1"/>
  <c r="P360" i="1"/>
  <c r="Q271" i="1"/>
  <c r="R159" i="1"/>
  <c r="O159" i="1"/>
  <c r="R897" i="1"/>
  <c r="Q885" i="1"/>
  <c r="R874" i="1"/>
  <c r="P872" i="1"/>
  <c r="O861" i="1"/>
  <c r="P852" i="1"/>
  <c r="R846" i="1"/>
  <c r="R832" i="1"/>
  <c r="P829" i="1"/>
  <c r="O826" i="1"/>
  <c r="P821" i="1"/>
  <c r="R818" i="1"/>
  <c r="O782" i="1"/>
  <c r="Q750" i="1"/>
  <c r="Q721" i="1"/>
  <c r="P715" i="1"/>
  <c r="O681" i="1"/>
  <c r="P669" i="1"/>
  <c r="N669" i="1"/>
  <c r="O657" i="1"/>
  <c r="R657" i="1"/>
  <c r="O626" i="1"/>
  <c r="Q617" i="1"/>
  <c r="P517" i="1"/>
  <c r="R517" i="1"/>
  <c r="N481" i="1"/>
  <c r="P481" i="1"/>
  <c r="R481" i="1"/>
  <c r="P445" i="1"/>
  <c r="N445" i="1"/>
  <c r="O438" i="1"/>
  <c r="N438" i="1"/>
  <c r="Q352" i="1"/>
  <c r="N352" i="1"/>
  <c r="P352" i="1"/>
  <c r="R352" i="1"/>
  <c r="P134" i="1"/>
  <c r="Q134" i="1"/>
  <c r="N129" i="1"/>
  <c r="Q129" i="1"/>
  <c r="P698" i="1"/>
  <c r="N698" i="1"/>
  <c r="O643" i="1"/>
  <c r="N643" i="1"/>
  <c r="O587" i="1"/>
  <c r="P587" i="1"/>
  <c r="N546" i="1"/>
  <c r="P546" i="1"/>
  <c r="R540" i="1"/>
  <c r="Q540" i="1"/>
  <c r="Q525" i="1"/>
  <c r="O525" i="1"/>
  <c r="R525" i="1"/>
  <c r="O505" i="1"/>
  <c r="P505" i="1"/>
  <c r="Q505" i="1"/>
  <c r="Q487" i="1"/>
  <c r="N487" i="1"/>
  <c r="P487" i="1"/>
  <c r="Q436" i="1"/>
  <c r="R436" i="1"/>
  <c r="N436" i="1"/>
  <c r="O436" i="1"/>
  <c r="P436" i="1"/>
  <c r="Q425" i="1"/>
  <c r="R398" i="1"/>
  <c r="P398" i="1"/>
  <c r="O299" i="1"/>
  <c r="Q294" i="1"/>
  <c r="O286" i="1"/>
  <c r="O237" i="1"/>
  <c r="O695" i="1"/>
  <c r="R695" i="1"/>
  <c r="N578" i="1"/>
  <c r="P578" i="1"/>
  <c r="R492" i="1"/>
  <c r="O492" i="1"/>
  <c r="P492" i="1"/>
  <c r="Q492" i="1"/>
  <c r="Q480" i="1"/>
  <c r="N480" i="1"/>
  <c r="R480" i="1"/>
  <c r="R464" i="1"/>
  <c r="N464" i="1"/>
  <c r="Q464" i="1"/>
  <c r="N367" i="1"/>
  <c r="P367" i="1"/>
  <c r="Q226" i="1"/>
  <c r="N226" i="1"/>
  <c r="O194" i="1"/>
  <c r="Q194" i="1"/>
  <c r="O559" i="1"/>
  <c r="N557" i="1"/>
  <c r="P534" i="1"/>
  <c r="P518" i="1"/>
  <c r="P508" i="1"/>
  <c r="P493" i="1"/>
  <c r="R493" i="1"/>
  <c r="O468" i="1"/>
  <c r="R456" i="1"/>
  <c r="O456" i="1"/>
  <c r="R452" i="1"/>
  <c r="N452" i="1"/>
  <c r="Q452" i="1"/>
  <c r="N444" i="1"/>
  <c r="P433" i="1"/>
  <c r="O428" i="1"/>
  <c r="R400" i="1"/>
  <c r="N400" i="1"/>
  <c r="O400" i="1"/>
  <c r="Q400" i="1"/>
  <c r="R384" i="1"/>
  <c r="P384" i="1"/>
  <c r="Q384" i="1"/>
  <c r="R356" i="1"/>
  <c r="Q353" i="1"/>
  <c r="R353" i="1"/>
  <c r="P331" i="1"/>
  <c r="O314" i="1"/>
  <c r="R314" i="1"/>
  <c r="R280" i="1"/>
  <c r="N254" i="1"/>
  <c r="O254" i="1"/>
  <c r="N183" i="1"/>
  <c r="P183" i="1"/>
  <c r="Q183" i="1"/>
  <c r="Q170" i="1"/>
  <c r="O170" i="1"/>
  <c r="Q515" i="1"/>
  <c r="P515" i="1"/>
  <c r="P424" i="1"/>
  <c r="R424" i="1"/>
  <c r="O410" i="1"/>
  <c r="R410" i="1"/>
  <c r="O380" i="1"/>
  <c r="P380" i="1"/>
  <c r="R380" i="1"/>
  <c r="Q344" i="1"/>
  <c r="R344" i="1"/>
  <c r="Q337" i="1"/>
  <c r="N337" i="1"/>
  <c r="N239" i="1"/>
  <c r="O239" i="1"/>
  <c r="P239" i="1"/>
  <c r="R239" i="1"/>
  <c r="R152" i="1"/>
  <c r="P152" i="1"/>
  <c r="Q152" i="1"/>
  <c r="O77" i="1"/>
  <c r="L77" i="1"/>
  <c r="M77" i="1"/>
  <c r="O430" i="1"/>
  <c r="N430" i="1"/>
  <c r="R416" i="1"/>
  <c r="N416" i="1"/>
  <c r="O416" i="1"/>
  <c r="Q416" i="1"/>
  <c r="P375" i="1"/>
  <c r="N375" i="1"/>
  <c r="Q372" i="1"/>
  <c r="O372" i="1"/>
  <c r="P372" i="1"/>
  <c r="R368" i="1"/>
  <c r="N368" i="1"/>
  <c r="O362" i="1"/>
  <c r="P362" i="1"/>
  <c r="R362" i="1"/>
  <c r="N318" i="1"/>
  <c r="O318" i="1"/>
  <c r="Q318" i="1"/>
  <c r="N243" i="1"/>
  <c r="P243" i="1"/>
  <c r="L86" i="1"/>
  <c r="M86" i="1"/>
  <c r="R471" i="1"/>
  <c r="O432" i="1"/>
  <c r="R390" i="1"/>
  <c r="P378" i="1"/>
  <c r="R358" i="1"/>
  <c r="O293" i="1"/>
  <c r="R284" i="1"/>
  <c r="R251" i="1"/>
  <c r="Q227" i="1"/>
  <c r="Q211" i="1"/>
  <c r="R118" i="1"/>
  <c r="P100" i="1"/>
  <c r="N82" i="1"/>
  <c r="O62" i="1"/>
  <c r="Q792" i="1"/>
  <c r="N792" i="1"/>
  <c r="N781" i="1"/>
  <c r="Q781" i="1"/>
  <c r="O763" i="1"/>
  <c r="P763" i="1"/>
  <c r="N693" i="1"/>
  <c r="O693" i="1"/>
  <c r="Q693" i="1"/>
  <c r="Q590" i="1"/>
  <c r="R590" i="1"/>
  <c r="O413" i="1"/>
  <c r="R413" i="1"/>
  <c r="P413" i="1"/>
  <c r="O305" i="1"/>
  <c r="R305" i="1"/>
  <c r="O798" i="1"/>
  <c r="R798" i="1"/>
  <c r="O647" i="1"/>
  <c r="R647" i="1"/>
  <c r="O606" i="1"/>
  <c r="P606" i="1"/>
  <c r="R606" i="1"/>
  <c r="Q585" i="1"/>
  <c r="R585" i="1"/>
  <c r="P561" i="1"/>
  <c r="N561" i="1"/>
  <c r="O561" i="1"/>
  <c r="R561" i="1"/>
  <c r="O537" i="1"/>
  <c r="R537" i="1"/>
  <c r="N313" i="1"/>
  <c r="O313" i="1"/>
  <c r="P313" i="1"/>
  <c r="Q313" i="1"/>
  <c r="R282" i="1"/>
  <c r="Q282" i="1"/>
  <c r="N282" i="1"/>
  <c r="N158" i="1"/>
  <c r="Q158" i="1"/>
  <c r="R158" i="1"/>
  <c r="O158" i="1"/>
  <c r="M80" i="1"/>
  <c r="N80" i="1"/>
  <c r="L80" i="1"/>
  <c r="N644" i="1"/>
  <c r="P644" i="1"/>
  <c r="P630" i="1"/>
  <c r="Q630" i="1"/>
  <c r="P330" i="1"/>
  <c r="Q330" i="1"/>
  <c r="O330" i="1"/>
  <c r="N330" i="1"/>
  <c r="Q175" i="1"/>
  <c r="O175" i="1"/>
  <c r="R165" i="1"/>
  <c r="N165" i="1"/>
  <c r="L68" i="1"/>
  <c r="N68" i="1"/>
  <c r="P907" i="1"/>
  <c r="O904" i="1"/>
  <c r="R893" i="1"/>
  <c r="O858" i="1"/>
  <c r="R853" i="1"/>
  <c r="O841" i="1"/>
  <c r="P839" i="1"/>
  <c r="R835" i="1"/>
  <c r="Q800" i="1"/>
  <c r="O800" i="1"/>
  <c r="P786" i="1"/>
  <c r="P775" i="1"/>
  <c r="O758" i="1"/>
  <c r="O694" i="1"/>
  <c r="P677" i="1"/>
  <c r="Q677" i="1"/>
  <c r="Q665" i="1"/>
  <c r="R658" i="1"/>
  <c r="Q654" i="1"/>
  <c r="R654" i="1"/>
  <c r="R641" i="1"/>
  <c r="R629" i="1"/>
  <c r="O618" i="1"/>
  <c r="P618" i="1"/>
  <c r="R618" i="1"/>
  <c r="O603" i="1"/>
  <c r="N603" i="1"/>
  <c r="O589" i="1"/>
  <c r="P589" i="1"/>
  <c r="R589" i="1"/>
  <c r="P586" i="1"/>
  <c r="P581" i="1"/>
  <c r="O581" i="1"/>
  <c r="Q581" i="1"/>
  <c r="P574" i="1"/>
  <c r="R574" i="1"/>
  <c r="P570" i="1"/>
  <c r="R570" i="1"/>
  <c r="N533" i="1"/>
  <c r="O533" i="1"/>
  <c r="P533" i="1"/>
  <c r="R533" i="1"/>
  <c r="P521" i="1"/>
  <c r="O497" i="1"/>
  <c r="R497" i="1"/>
  <c r="Q468" i="1"/>
  <c r="R468" i="1"/>
  <c r="Q457" i="1"/>
  <c r="O446" i="1"/>
  <c r="P446" i="1"/>
  <c r="P441" i="1"/>
  <c r="Q441" i="1"/>
  <c r="N441" i="1"/>
  <c r="P437" i="1"/>
  <c r="P377" i="1"/>
  <c r="Q377" i="1"/>
  <c r="O377" i="1"/>
  <c r="R377" i="1"/>
  <c r="O369" i="1"/>
  <c r="N369" i="1"/>
  <c r="R369" i="1"/>
  <c r="P353" i="1"/>
  <c r="O353" i="1"/>
  <c r="N353" i="1"/>
  <c r="P345" i="1"/>
  <c r="Q345" i="1"/>
  <c r="N345" i="1"/>
  <c r="O345" i="1"/>
  <c r="Q333" i="1"/>
  <c r="R333" i="1"/>
  <c r="P333" i="1"/>
  <c r="N333" i="1"/>
  <c r="O326" i="1"/>
  <c r="N326" i="1"/>
  <c r="R326" i="1"/>
  <c r="P326" i="1"/>
  <c r="Q326" i="1"/>
  <c r="P322" i="1"/>
  <c r="Q322" i="1"/>
  <c r="N322" i="1"/>
  <c r="R322" i="1"/>
  <c r="N189" i="1"/>
  <c r="O189" i="1"/>
  <c r="Q106" i="1"/>
  <c r="R106" i="1"/>
  <c r="P106" i="1"/>
  <c r="N90" i="1"/>
  <c r="Q90" i="1"/>
  <c r="R90" i="1"/>
  <c r="O90" i="1"/>
  <c r="P90" i="1"/>
  <c r="O729" i="1"/>
  <c r="P729" i="1"/>
  <c r="R729" i="1"/>
  <c r="N700" i="1"/>
  <c r="P700" i="1"/>
  <c r="Q579" i="1"/>
  <c r="P579" i="1"/>
  <c r="N579" i="1"/>
  <c r="O579" i="1"/>
  <c r="O449" i="1"/>
  <c r="Q449" i="1"/>
  <c r="N449" i="1"/>
  <c r="P449" i="1"/>
  <c r="O461" i="1"/>
  <c r="R461" i="1"/>
  <c r="N461" i="1"/>
  <c r="N421" i="1"/>
  <c r="O421" i="1"/>
  <c r="R421" i="1"/>
  <c r="Q421" i="1"/>
  <c r="N343" i="1"/>
  <c r="P343" i="1"/>
  <c r="R343" i="1"/>
  <c r="O181" i="1"/>
  <c r="Q181" i="1"/>
  <c r="O699" i="1"/>
  <c r="P699" i="1"/>
  <c r="R699" i="1"/>
  <c r="O663" i="1"/>
  <c r="N663" i="1"/>
  <c r="P663" i="1"/>
  <c r="P642" i="1"/>
  <c r="Q642" i="1"/>
  <c r="N632" i="1"/>
  <c r="P632" i="1"/>
  <c r="O601" i="1"/>
  <c r="P601" i="1"/>
  <c r="R601" i="1"/>
  <c r="N594" i="1"/>
  <c r="O594" i="1"/>
  <c r="Q594" i="1"/>
  <c r="Q388" i="1"/>
  <c r="O388" i="1"/>
  <c r="N388" i="1"/>
  <c r="Q276" i="1"/>
  <c r="P276" i="1"/>
  <c r="R276" i="1"/>
  <c r="Q272" i="1"/>
  <c r="O272" i="1"/>
  <c r="P206" i="1"/>
  <c r="O206" i="1"/>
  <c r="Q206" i="1"/>
  <c r="P123" i="1"/>
  <c r="O123" i="1"/>
  <c r="Q123" i="1"/>
  <c r="R123" i="1"/>
  <c r="N123" i="1"/>
  <c r="O63" i="1"/>
  <c r="L63" i="1"/>
  <c r="M61" i="1"/>
  <c r="O61" i="1"/>
  <c r="P61" i="1"/>
  <c r="O901" i="1"/>
  <c r="O897" i="1"/>
  <c r="R886" i="1"/>
  <c r="P879" i="1"/>
  <c r="O874" i="1"/>
  <c r="O860" i="1"/>
  <c r="O846" i="1"/>
  <c r="O830" i="1"/>
  <c r="O828" i="1"/>
  <c r="P818" i="1"/>
  <c r="Q812" i="1"/>
  <c r="R812" i="1"/>
  <c r="P789" i="1"/>
  <c r="Q784" i="1"/>
  <c r="N784" i="1"/>
  <c r="O730" i="1"/>
  <c r="P723" i="1"/>
  <c r="O706" i="1"/>
  <c r="O687" i="1"/>
  <c r="P687" i="1"/>
  <c r="R687" i="1"/>
  <c r="P685" i="1"/>
  <c r="R910" i="1"/>
  <c r="R905" i="1"/>
  <c r="N904" i="1"/>
  <c r="Q893" i="1"/>
  <c r="P891" i="1"/>
  <c r="R889" i="1"/>
  <c r="O888" i="1"/>
  <c r="Q886" i="1"/>
  <c r="R882" i="1"/>
  <c r="R877" i="1"/>
  <c r="R870" i="1"/>
  <c r="R866" i="1"/>
  <c r="N860" i="1"/>
  <c r="R856" i="1"/>
  <c r="Q853" i="1"/>
  <c r="R849" i="1"/>
  <c r="R844" i="1"/>
  <c r="R837" i="1"/>
  <c r="P835" i="1"/>
  <c r="R833" i="1"/>
  <c r="O832" i="1"/>
  <c r="N830" i="1"/>
  <c r="N828" i="1"/>
  <c r="O824" i="1"/>
  <c r="P822" i="1"/>
  <c r="N818" i="1"/>
  <c r="N816" i="1"/>
  <c r="N814" i="1"/>
  <c r="Q814" i="1"/>
  <c r="R807" i="1"/>
  <c r="N803" i="1"/>
  <c r="P803" i="1"/>
  <c r="R794" i="1"/>
  <c r="N793" i="1"/>
  <c r="Q793" i="1"/>
  <c r="O789" i="1"/>
  <c r="R777" i="1"/>
  <c r="P773" i="1"/>
  <c r="R770" i="1"/>
  <c r="N769" i="1"/>
  <c r="Q769" i="1"/>
  <c r="N758" i="1"/>
  <c r="R749" i="1"/>
  <c r="P747" i="1"/>
  <c r="O711" i="1"/>
  <c r="R711" i="1"/>
  <c r="O685" i="1"/>
  <c r="O670" i="1"/>
  <c r="P670" i="1"/>
  <c r="R670" i="1"/>
  <c r="R650" i="1"/>
  <c r="Q649" i="1"/>
  <c r="R649" i="1"/>
  <c r="N646" i="1"/>
  <c r="O646" i="1"/>
  <c r="Q646" i="1"/>
  <c r="R638" i="1"/>
  <c r="Q637" i="1"/>
  <c r="R637" i="1"/>
  <c r="P625" i="1"/>
  <c r="Q625" i="1"/>
  <c r="O611" i="1"/>
  <c r="N611" i="1"/>
  <c r="P611" i="1"/>
  <c r="P607" i="1"/>
  <c r="O591" i="1"/>
  <c r="N591" i="1"/>
  <c r="P588" i="1"/>
  <c r="O586" i="1"/>
  <c r="P539" i="1"/>
  <c r="N539" i="1"/>
  <c r="Q529" i="1"/>
  <c r="R529" i="1"/>
  <c r="O518" i="1"/>
  <c r="R518" i="1"/>
  <c r="N509" i="1"/>
  <c r="Q509" i="1"/>
  <c r="O509" i="1"/>
  <c r="P509" i="1"/>
  <c r="Q496" i="1"/>
  <c r="R496" i="1"/>
  <c r="N489" i="1"/>
  <c r="Q489" i="1"/>
  <c r="R489" i="1"/>
  <c r="N472" i="1"/>
  <c r="Q472" i="1"/>
  <c r="R472" i="1"/>
  <c r="O465" i="1"/>
  <c r="N465" i="1"/>
  <c r="P454" i="1"/>
  <c r="N454" i="1"/>
  <c r="R454" i="1"/>
  <c r="N440" i="1"/>
  <c r="Q440" i="1"/>
  <c r="P440" i="1"/>
  <c r="O440" i="1"/>
  <c r="R440" i="1"/>
  <c r="P425" i="1"/>
  <c r="N425" i="1"/>
  <c r="R425" i="1"/>
  <c r="Q420" i="1"/>
  <c r="N420" i="1"/>
  <c r="O420" i="1"/>
  <c r="Q404" i="1"/>
  <c r="R404" i="1"/>
  <c r="P404" i="1"/>
  <c r="O386" i="1"/>
  <c r="N386" i="1"/>
  <c r="P386" i="1"/>
  <c r="R386" i="1"/>
  <c r="N357" i="1"/>
  <c r="O357" i="1"/>
  <c r="R357" i="1"/>
  <c r="P357" i="1"/>
  <c r="N258" i="1"/>
  <c r="P258" i="1"/>
  <c r="Q258" i="1"/>
  <c r="R258" i="1"/>
  <c r="O258" i="1"/>
  <c r="N249" i="1"/>
  <c r="N223" i="1"/>
  <c r="R223" i="1"/>
  <c r="O223" i="1"/>
  <c r="Q223" i="1"/>
  <c r="Q210" i="1"/>
  <c r="N210" i="1"/>
  <c r="Q111" i="1"/>
  <c r="N111" i="1"/>
  <c r="N105" i="1"/>
  <c r="O105" i="1"/>
  <c r="L78" i="1"/>
  <c r="O78" i="1"/>
  <c r="P78" i="1"/>
  <c r="N78" i="1"/>
  <c r="N722" i="1"/>
  <c r="O722" i="1"/>
  <c r="Q722" i="1"/>
  <c r="N705" i="1"/>
  <c r="O705" i="1"/>
  <c r="Q705" i="1"/>
  <c r="P613" i="1"/>
  <c r="Q613" i="1"/>
  <c r="Q543" i="1"/>
  <c r="N543" i="1"/>
  <c r="R543" i="1"/>
  <c r="O543" i="1"/>
  <c r="P543" i="1"/>
  <c r="Q503" i="1"/>
  <c r="P503" i="1"/>
  <c r="N503" i="1"/>
  <c r="R274" i="1"/>
  <c r="P274" i="1"/>
  <c r="O717" i="1"/>
  <c r="P717" i="1"/>
  <c r="R717" i="1"/>
  <c r="O552" i="1"/>
  <c r="N552" i="1"/>
  <c r="N523" i="1"/>
  <c r="P523" i="1"/>
  <c r="O365" i="1"/>
  <c r="R365" i="1"/>
  <c r="N365" i="1"/>
  <c r="Q365" i="1"/>
  <c r="O349" i="1"/>
  <c r="Q349" i="1"/>
  <c r="P277" i="1"/>
  <c r="N277" i="1"/>
  <c r="O277" i="1"/>
  <c r="Q277" i="1"/>
  <c r="R277" i="1"/>
  <c r="P155" i="1"/>
  <c r="N155" i="1"/>
  <c r="Q155" i="1"/>
  <c r="Q666" i="1"/>
  <c r="R666" i="1"/>
  <c r="Q882" i="1"/>
  <c r="Q877" i="1"/>
  <c r="Q866" i="1"/>
  <c r="R861" i="1"/>
  <c r="R854" i="1"/>
  <c r="Q849" i="1"/>
  <c r="Q833" i="1"/>
  <c r="R792" i="1"/>
  <c r="N786" i="1"/>
  <c r="Q786" i="1"/>
  <c r="O775" i="1"/>
  <c r="R775" i="1"/>
  <c r="Q770" i="1"/>
  <c r="Q749" i="1"/>
  <c r="Q730" i="1"/>
  <c r="R730" i="1"/>
  <c r="N708" i="1"/>
  <c r="P708" i="1"/>
  <c r="N696" i="1"/>
  <c r="P696" i="1"/>
  <c r="O665" i="1"/>
  <c r="P665" i="1"/>
  <c r="R665" i="1"/>
  <c r="N658" i="1"/>
  <c r="O658" i="1"/>
  <c r="Q658" i="1"/>
  <c r="Q650" i="1"/>
  <c r="Q638" i="1"/>
  <c r="P590" i="1"/>
  <c r="Q577" i="1"/>
  <c r="N577" i="1"/>
  <c r="O577" i="1"/>
  <c r="R577" i="1"/>
  <c r="N521" i="1"/>
  <c r="Q521" i="1"/>
  <c r="R521" i="1"/>
  <c r="Q495" i="1"/>
  <c r="N495" i="1"/>
  <c r="R495" i="1"/>
  <c r="O495" i="1"/>
  <c r="P495" i="1"/>
  <c r="Q204" i="1"/>
  <c r="R204" i="1"/>
  <c r="N131" i="1"/>
  <c r="O131" i="1"/>
  <c r="Q131" i="1"/>
  <c r="P910" i="1"/>
  <c r="R906" i="1"/>
  <c r="P905" i="1"/>
  <c r="R903" i="1"/>
  <c r="R896" i="1"/>
  <c r="Q894" i="1"/>
  <c r="O893" i="1"/>
  <c r="R890" i="1"/>
  <c r="P889" i="1"/>
  <c r="O886" i="1"/>
  <c r="P882" i="1"/>
  <c r="R878" i="1"/>
  <c r="P877" i="1"/>
  <c r="R873" i="1"/>
  <c r="P870" i="1"/>
  <c r="P866" i="1"/>
  <c r="Q861" i="1"/>
  <c r="R857" i="1"/>
  <c r="O856" i="1"/>
  <c r="Q854" i="1"/>
  <c r="O853" i="1"/>
  <c r="R850" i="1"/>
  <c r="P849" i="1"/>
  <c r="R845" i="1"/>
  <c r="P840" i="1"/>
  <c r="R838" i="1"/>
  <c r="P837" i="1"/>
  <c r="R834" i="1"/>
  <c r="P833" i="1"/>
  <c r="R829" i="1"/>
  <c r="Q825" i="1"/>
  <c r="P815" i="1"/>
  <c r="Q813" i="1"/>
  <c r="Q802" i="1"/>
  <c r="Q798" i="1"/>
  <c r="O794" i="1"/>
  <c r="P792" i="1"/>
  <c r="R785" i="1"/>
  <c r="P781" i="1"/>
  <c r="O777" i="1"/>
  <c r="O770" i="1"/>
  <c r="R763" i="1"/>
  <c r="R761" i="1"/>
  <c r="O755" i="1"/>
  <c r="P755" i="1"/>
  <c r="Q753" i="1"/>
  <c r="O751" i="1"/>
  <c r="P751" i="1"/>
  <c r="P749" i="1"/>
  <c r="P741" i="1"/>
  <c r="Q741" i="1"/>
  <c r="Q729" i="1"/>
  <c r="R722" i="1"/>
  <c r="Q718" i="1"/>
  <c r="R718" i="1"/>
  <c r="R705" i="1"/>
  <c r="R693" i="1"/>
  <c r="O682" i="1"/>
  <c r="P682" i="1"/>
  <c r="R682" i="1"/>
  <c r="R671" i="1"/>
  <c r="O667" i="1"/>
  <c r="N667" i="1"/>
  <c r="O653" i="1"/>
  <c r="P653" i="1"/>
  <c r="R653" i="1"/>
  <c r="P650" i="1"/>
  <c r="P640" i="1"/>
  <c r="P638" i="1"/>
  <c r="Q633" i="1"/>
  <c r="R621" i="1"/>
  <c r="P619" i="1"/>
  <c r="O613" i="1"/>
  <c r="O590" i="1"/>
  <c r="P585" i="1"/>
  <c r="N569" i="1"/>
  <c r="O569" i="1"/>
  <c r="Q569" i="1"/>
  <c r="Q537" i="1"/>
  <c r="N514" i="1"/>
  <c r="P514" i="1"/>
  <c r="P462" i="1"/>
  <c r="R462" i="1"/>
  <c r="O434" i="1"/>
  <c r="N434" i="1"/>
  <c r="O429" i="1"/>
  <c r="R429" i="1"/>
  <c r="N429" i="1"/>
  <c r="P429" i="1"/>
  <c r="O418" i="1"/>
  <c r="N418" i="1"/>
  <c r="R418" i="1"/>
  <c r="P418" i="1"/>
  <c r="Q413" i="1"/>
  <c r="N391" i="1"/>
  <c r="P391" i="1"/>
  <c r="O381" i="1"/>
  <c r="R381" i="1"/>
  <c r="Q381" i="1"/>
  <c r="R349" i="1"/>
  <c r="Q325" i="1"/>
  <c r="R325" i="1"/>
  <c r="P325" i="1"/>
  <c r="R292" i="1"/>
  <c r="P292" i="1"/>
  <c r="O274" i="1"/>
  <c r="P257" i="1"/>
  <c r="O257" i="1"/>
  <c r="R144" i="1"/>
  <c r="P144" i="1"/>
  <c r="Q144" i="1"/>
  <c r="N144" i="1"/>
  <c r="R135" i="1"/>
  <c r="O135" i="1"/>
  <c r="P115" i="1"/>
  <c r="Q115" i="1"/>
  <c r="R115" i="1"/>
  <c r="N115" i="1"/>
  <c r="Q788" i="1"/>
  <c r="P788" i="1"/>
  <c r="O623" i="1"/>
  <c r="P623" i="1"/>
  <c r="R623" i="1"/>
  <c r="O556" i="1"/>
  <c r="Q556" i="1"/>
  <c r="Q511" i="1"/>
  <c r="N511" i="1"/>
  <c r="R511" i="1"/>
  <c r="O215" i="1"/>
  <c r="P215" i="1"/>
  <c r="Q215" i="1"/>
  <c r="N774" i="1"/>
  <c r="Q774" i="1"/>
  <c r="N757" i="1"/>
  <c r="Q757" i="1"/>
  <c r="O746" i="1"/>
  <c r="P746" i="1"/>
  <c r="R746" i="1"/>
  <c r="O731" i="1"/>
  <c r="N731" i="1"/>
  <c r="O502" i="1"/>
  <c r="R502" i="1"/>
  <c r="P502" i="1"/>
  <c r="Q502" i="1"/>
  <c r="O739" i="1"/>
  <c r="N739" i="1"/>
  <c r="P739" i="1"/>
  <c r="O719" i="1"/>
  <c r="N719" i="1"/>
  <c r="O659" i="1"/>
  <c r="R659" i="1"/>
  <c r="Q910" i="1"/>
  <c r="Q905" i="1"/>
  <c r="R894" i="1"/>
  <c r="P893" i="1"/>
  <c r="Q889" i="1"/>
  <c r="P886" i="1"/>
  <c r="Q870" i="1"/>
  <c r="P856" i="1"/>
  <c r="P853" i="1"/>
  <c r="Q837" i="1"/>
  <c r="R825" i="1"/>
  <c r="R813" i="1"/>
  <c r="R802" i="1"/>
  <c r="Q794" i="1"/>
  <c r="R781" i="1"/>
  <c r="P777" i="1"/>
  <c r="N764" i="1"/>
  <c r="P764" i="1"/>
  <c r="R753" i="1"/>
  <c r="O727" i="1"/>
  <c r="N727" i="1"/>
  <c r="P727" i="1"/>
  <c r="O723" i="1"/>
  <c r="R723" i="1"/>
  <c r="P706" i="1"/>
  <c r="Q706" i="1"/>
  <c r="P694" i="1"/>
  <c r="Q694" i="1"/>
  <c r="N641" i="1"/>
  <c r="O641" i="1"/>
  <c r="Q641" i="1"/>
  <c r="N636" i="1"/>
  <c r="P636" i="1"/>
  <c r="R633" i="1"/>
  <c r="N629" i="1"/>
  <c r="O629" i="1"/>
  <c r="Q629" i="1"/>
  <c r="R619" i="1"/>
  <c r="R613" i="1"/>
  <c r="O583" i="1"/>
  <c r="P583" i="1"/>
  <c r="R583" i="1"/>
  <c r="Q563" i="1"/>
  <c r="P563" i="1"/>
  <c r="O563" i="1"/>
  <c r="R563" i="1"/>
  <c r="R528" i="1"/>
  <c r="Q528" i="1"/>
  <c r="O457" i="1"/>
  <c r="N457" i="1"/>
  <c r="R457" i="1"/>
  <c r="N437" i="1"/>
  <c r="Q437" i="1"/>
  <c r="R437" i="1"/>
  <c r="P409" i="1"/>
  <c r="O409" i="1"/>
  <c r="Q409" i="1"/>
  <c r="R409" i="1"/>
  <c r="N392" i="1"/>
  <c r="Q392" i="1"/>
  <c r="O392" i="1"/>
  <c r="P392" i="1"/>
  <c r="Q340" i="1"/>
  <c r="R340" i="1"/>
  <c r="O340" i="1"/>
  <c r="N340" i="1"/>
  <c r="P340" i="1"/>
  <c r="N321" i="1"/>
  <c r="O321" i="1"/>
  <c r="Q321" i="1"/>
  <c r="R321" i="1"/>
  <c r="Q274" i="1"/>
  <c r="O198" i="1"/>
  <c r="Q198" i="1"/>
  <c r="N126" i="1"/>
  <c r="O126" i="1"/>
  <c r="P126" i="1"/>
  <c r="Q126" i="1"/>
  <c r="R126" i="1"/>
  <c r="L66" i="1"/>
  <c r="O66" i="1"/>
  <c r="P66" i="1"/>
  <c r="M66" i="1"/>
  <c r="N66" i="1"/>
  <c r="R899" i="1"/>
  <c r="P896" i="1"/>
  <c r="R884" i="1"/>
  <c r="N856" i="1"/>
  <c r="O840" i="1"/>
  <c r="Q829" i="1"/>
  <c r="P825" i="1"/>
  <c r="P823" i="1"/>
  <c r="Q820" i="1"/>
  <c r="R820" i="1"/>
  <c r="N815" i="1"/>
  <c r="P813" i="1"/>
  <c r="R810" i="1"/>
  <c r="N809" i="1"/>
  <c r="Q809" i="1"/>
  <c r="R806" i="1"/>
  <c r="P802" i="1"/>
  <c r="P798" i="1"/>
  <c r="O796" i="1"/>
  <c r="N794" i="1"/>
  <c r="O792" i="1"/>
  <c r="O788" i="1"/>
  <c r="Q785" i="1"/>
  <c r="O781" i="1"/>
  <c r="R778" i="1"/>
  <c r="N777" i="1"/>
  <c r="P774" i="1"/>
  <c r="N772" i="1"/>
  <c r="P772" i="1"/>
  <c r="N770" i="1"/>
  <c r="N763" i="1"/>
  <c r="Q761" i="1"/>
  <c r="P757" i="1"/>
  <c r="O753" i="1"/>
  <c r="O749" i="1"/>
  <c r="Q746" i="1"/>
  <c r="O734" i="1"/>
  <c r="P734" i="1"/>
  <c r="R734" i="1"/>
  <c r="R731" i="1"/>
  <c r="N729" i="1"/>
  <c r="P722" i="1"/>
  <c r="Q717" i="1"/>
  <c r="R714" i="1"/>
  <c r="Q713" i="1"/>
  <c r="R713" i="1"/>
  <c r="N710" i="1"/>
  <c r="O710" i="1"/>
  <c r="Q710" i="1"/>
  <c r="P705" i="1"/>
  <c r="R702" i="1"/>
  <c r="Q701" i="1"/>
  <c r="R701" i="1"/>
  <c r="P693" i="1"/>
  <c r="P689" i="1"/>
  <c r="Q689" i="1"/>
  <c r="O675" i="1"/>
  <c r="N675" i="1"/>
  <c r="P675" i="1"/>
  <c r="P671" i="1"/>
  <c r="P666" i="1"/>
  <c r="O655" i="1"/>
  <c r="N655" i="1"/>
  <c r="P652" i="1"/>
  <c r="O650" i="1"/>
  <c r="P647" i="1"/>
  <c r="R642" i="1"/>
  <c r="O638" i="1"/>
  <c r="O635" i="1"/>
  <c r="P635" i="1"/>
  <c r="R635" i="1"/>
  <c r="P633" i="1"/>
  <c r="R630" i="1"/>
  <c r="N623" i="1"/>
  <c r="Q621" i="1"/>
  <c r="N619" i="1"/>
  <c r="N613" i="1"/>
  <c r="Q606" i="1"/>
  <c r="P604" i="1"/>
  <c r="Q602" i="1"/>
  <c r="R602" i="1"/>
  <c r="O599" i="1"/>
  <c r="N599" i="1"/>
  <c r="P599" i="1"/>
  <c r="O595" i="1"/>
  <c r="R595" i="1"/>
  <c r="N590" i="1"/>
  <c r="O585" i="1"/>
  <c r="R579" i="1"/>
  <c r="P573" i="1"/>
  <c r="N573" i="1"/>
  <c r="P556" i="1"/>
  <c r="P553" i="1"/>
  <c r="Q553" i="1"/>
  <c r="R553" i="1"/>
  <c r="Q547" i="1"/>
  <c r="P547" i="1"/>
  <c r="N547" i="1"/>
  <c r="P537" i="1"/>
  <c r="Q531" i="1"/>
  <c r="R531" i="1"/>
  <c r="N531" i="1"/>
  <c r="Q527" i="1"/>
  <c r="R527" i="1"/>
  <c r="O527" i="1"/>
  <c r="P527" i="1"/>
  <c r="O511" i="1"/>
  <c r="N485" i="1"/>
  <c r="O485" i="1"/>
  <c r="P485" i="1"/>
  <c r="R485" i="1"/>
  <c r="Q461" i="1"/>
  <c r="O453" i="1"/>
  <c r="N453" i="1"/>
  <c r="P453" i="1"/>
  <c r="R449" i="1"/>
  <c r="N413" i="1"/>
  <c r="P349" i="1"/>
  <c r="R317" i="1"/>
  <c r="P317" i="1"/>
  <c r="N317" i="1"/>
  <c r="O317" i="1"/>
  <c r="Q317" i="1"/>
  <c r="Q305" i="1"/>
  <c r="P282" i="1"/>
  <c r="Q279" i="1"/>
  <c r="R279" i="1"/>
  <c r="N279" i="1"/>
  <c r="O279" i="1"/>
  <c r="N274" i="1"/>
  <c r="N167" i="1"/>
  <c r="P167" i="1"/>
  <c r="Q167" i="1"/>
  <c r="O167" i="1"/>
  <c r="R167" i="1"/>
  <c r="R155" i="1"/>
  <c r="Q143" i="1"/>
  <c r="O109" i="1"/>
  <c r="Q109" i="1"/>
  <c r="R109" i="1"/>
  <c r="N109" i="1"/>
  <c r="O85" i="1"/>
  <c r="P85" i="1"/>
  <c r="M85" i="1"/>
  <c r="L85" i="1"/>
  <c r="R779" i="1"/>
  <c r="R767" i="1"/>
  <c r="P743" i="1"/>
  <c r="R715" i="1"/>
  <c r="R703" i="1"/>
  <c r="P691" i="1"/>
  <c r="P679" i="1"/>
  <c r="R651" i="1"/>
  <c r="R639" i="1"/>
  <c r="P627" i="1"/>
  <c r="P615" i="1"/>
  <c r="R587" i="1"/>
  <c r="Q549" i="1"/>
  <c r="P525" i="1"/>
  <c r="N513" i="1"/>
  <c r="Q513" i="1"/>
  <c r="N501" i="1"/>
  <c r="Q501" i="1"/>
  <c r="N488" i="1"/>
  <c r="O488" i="1"/>
  <c r="P483" i="1"/>
  <c r="Q481" i="1"/>
  <c r="O473" i="1"/>
  <c r="P469" i="1"/>
  <c r="N450" i="1"/>
  <c r="P450" i="1"/>
  <c r="O417" i="1"/>
  <c r="P417" i="1"/>
  <c r="N408" i="1"/>
  <c r="Q408" i="1"/>
  <c r="R408" i="1"/>
  <c r="O385" i="1"/>
  <c r="Q385" i="1"/>
  <c r="N376" i="1"/>
  <c r="Q376" i="1"/>
  <c r="P376" i="1"/>
  <c r="Q324" i="1"/>
  <c r="N324" i="1"/>
  <c r="O324" i="1"/>
  <c r="P324" i="1"/>
  <c r="R324" i="1"/>
  <c r="P315" i="1"/>
  <c r="N315" i="1"/>
  <c r="Q303" i="1"/>
  <c r="R303" i="1"/>
  <c r="P303" i="1"/>
  <c r="N303" i="1"/>
  <c r="P285" i="1"/>
  <c r="R285" i="1"/>
  <c r="Q285" i="1"/>
  <c r="N285" i="1"/>
  <c r="Q138" i="1"/>
  <c r="R138" i="1"/>
  <c r="R120" i="1"/>
  <c r="Q120" i="1"/>
  <c r="O120" i="1"/>
  <c r="N120" i="1"/>
  <c r="O117" i="1"/>
  <c r="P117" i="1"/>
  <c r="Q117" i="1"/>
  <c r="R117" i="1"/>
  <c r="Q575" i="1"/>
  <c r="P575" i="1"/>
  <c r="N517" i="1"/>
  <c r="Q517" i="1"/>
  <c r="N493" i="1"/>
  <c r="Q493" i="1"/>
  <c r="O477" i="1"/>
  <c r="R477" i="1"/>
  <c r="Q459" i="1"/>
  <c r="P459" i="1"/>
  <c r="O445" i="1"/>
  <c r="R445" i="1"/>
  <c r="Q445" i="1"/>
  <c r="O433" i="1"/>
  <c r="N433" i="1"/>
  <c r="R433" i="1"/>
  <c r="N405" i="1"/>
  <c r="P405" i="1"/>
  <c r="O398" i="1"/>
  <c r="N398" i="1"/>
  <c r="N373" i="1"/>
  <c r="Q373" i="1"/>
  <c r="Q348" i="1"/>
  <c r="R348" i="1"/>
  <c r="O348" i="1"/>
  <c r="O337" i="1"/>
  <c r="P337" i="1"/>
  <c r="R337" i="1"/>
  <c r="P323" i="1"/>
  <c r="N323" i="1"/>
  <c r="Q320" i="1"/>
  <c r="O320" i="1"/>
  <c r="R320" i="1"/>
  <c r="O178" i="1"/>
  <c r="Q178" i="1"/>
  <c r="N163" i="1"/>
  <c r="O163" i="1"/>
  <c r="Q163" i="1"/>
  <c r="N150" i="1"/>
  <c r="R150" i="1"/>
  <c r="P147" i="1"/>
  <c r="R147" i="1"/>
  <c r="P133" i="1"/>
  <c r="R133" i="1"/>
  <c r="O128" i="1"/>
  <c r="P128" i="1"/>
  <c r="N128" i="1"/>
  <c r="R112" i="1"/>
  <c r="P112" i="1"/>
  <c r="Q112" i="1"/>
  <c r="Q559" i="1"/>
  <c r="R559" i="1"/>
  <c r="Q551" i="1"/>
  <c r="P551" i="1"/>
  <c r="Q519" i="1"/>
  <c r="P519" i="1"/>
  <c r="Q479" i="1"/>
  <c r="N479" i="1"/>
  <c r="R479" i="1"/>
  <c r="O414" i="1"/>
  <c r="R414" i="1"/>
  <c r="O382" i="1"/>
  <c r="P382" i="1"/>
  <c r="O370" i="1"/>
  <c r="N370" i="1"/>
  <c r="P361" i="1"/>
  <c r="N361" i="1"/>
  <c r="R361" i="1"/>
  <c r="N350" i="1"/>
  <c r="Q350" i="1"/>
  <c r="O350" i="1"/>
  <c r="P347" i="1"/>
  <c r="R347" i="1"/>
  <c r="N347" i="1"/>
  <c r="N329" i="1"/>
  <c r="O329" i="1"/>
  <c r="R329" i="1"/>
  <c r="P329" i="1"/>
  <c r="N311" i="1"/>
  <c r="P311" i="1"/>
  <c r="R311" i="1"/>
  <c r="N306" i="1"/>
  <c r="O306" i="1"/>
  <c r="Q306" i="1"/>
  <c r="R306" i="1"/>
  <c r="N301" i="1"/>
  <c r="Q301" i="1"/>
  <c r="N296" i="1"/>
  <c r="P296" i="1"/>
  <c r="Q296" i="1"/>
  <c r="Q287" i="1"/>
  <c r="R287" i="1"/>
  <c r="P287" i="1"/>
  <c r="N280" i="1"/>
  <c r="P280" i="1"/>
  <c r="O280" i="1"/>
  <c r="P267" i="1"/>
  <c r="Q267" i="1"/>
  <c r="O267" i="1"/>
  <c r="Q242" i="1"/>
  <c r="N242" i="1"/>
  <c r="N195" i="1"/>
  <c r="O195" i="1"/>
  <c r="R195" i="1"/>
  <c r="P132" i="1"/>
  <c r="O132" i="1"/>
  <c r="Q132" i="1"/>
  <c r="N98" i="1"/>
  <c r="Q98" i="1"/>
  <c r="R98" i="1"/>
  <c r="O98" i="1"/>
  <c r="N424" i="1"/>
  <c r="Q424" i="1"/>
  <c r="O397" i="1"/>
  <c r="R397" i="1"/>
  <c r="N360" i="1"/>
  <c r="Q360" i="1"/>
  <c r="Q356" i="1"/>
  <c r="P356" i="1"/>
  <c r="Q332" i="1"/>
  <c r="N332" i="1"/>
  <c r="O332" i="1"/>
  <c r="R332" i="1"/>
  <c r="Q312" i="1"/>
  <c r="N312" i="1"/>
  <c r="N269" i="1"/>
  <c r="Q269" i="1"/>
  <c r="O247" i="1"/>
  <c r="P247" i="1"/>
  <c r="Q247" i="1"/>
  <c r="N179" i="1"/>
  <c r="Q179" i="1"/>
  <c r="R179" i="1"/>
  <c r="P149" i="1"/>
  <c r="Q149" i="1"/>
  <c r="R149" i="1"/>
  <c r="N149" i="1"/>
  <c r="O141" i="1"/>
  <c r="R141" i="1"/>
  <c r="N141" i="1"/>
  <c r="L83" i="1"/>
  <c r="O83" i="1"/>
  <c r="P83" i="1"/>
  <c r="L74" i="1"/>
  <c r="N74" i="1"/>
  <c r="O74" i="1"/>
  <c r="P74" i="1"/>
  <c r="L70" i="1"/>
  <c r="P70" i="1"/>
  <c r="O70" i="1"/>
  <c r="O402" i="1"/>
  <c r="N402" i="1"/>
  <c r="Q316" i="1"/>
  <c r="O316" i="1"/>
  <c r="P316" i="1"/>
  <c r="N316" i="1"/>
  <c r="R309" i="1"/>
  <c r="O309" i="1"/>
  <c r="N255" i="1"/>
  <c r="R255" i="1"/>
  <c r="Q255" i="1"/>
  <c r="O151" i="1"/>
  <c r="N151" i="1"/>
  <c r="R151" i="1"/>
  <c r="O93" i="1"/>
  <c r="P93" i="1"/>
  <c r="Q93" i="1"/>
  <c r="R93" i="1"/>
  <c r="P314" i="1"/>
  <c r="Q314" i="1"/>
  <c r="Q308" i="1"/>
  <c r="O308" i="1"/>
  <c r="P308" i="1"/>
  <c r="O281" i="1"/>
  <c r="N281" i="1"/>
  <c r="R281" i="1"/>
  <c r="O231" i="1"/>
  <c r="P231" i="1"/>
  <c r="Q231" i="1"/>
  <c r="M76" i="1"/>
  <c r="N76" i="1"/>
  <c r="Q338" i="1"/>
  <c r="R338" i="1"/>
  <c r="N319" i="1"/>
  <c r="P319" i="1"/>
  <c r="N199" i="1"/>
  <c r="P199" i="1"/>
  <c r="Q199" i="1"/>
  <c r="R199" i="1"/>
  <c r="N182" i="1"/>
  <c r="O182" i="1"/>
  <c r="O81" i="1"/>
  <c r="P81" i="1"/>
  <c r="O275" i="1"/>
  <c r="R273" i="1"/>
  <c r="O271" i="1"/>
  <c r="P264" i="1"/>
  <c r="N262" i="1"/>
  <c r="O245" i="1"/>
  <c r="O243" i="1"/>
  <c r="O238" i="1"/>
  <c r="Q235" i="1"/>
  <c r="O229" i="1"/>
  <c r="O227" i="1"/>
  <c r="O222" i="1"/>
  <c r="Q219" i="1"/>
  <c r="O213" i="1"/>
  <c r="O211" i="1"/>
  <c r="Q197" i="1"/>
  <c r="P161" i="1"/>
  <c r="O119" i="1"/>
  <c r="P104" i="1"/>
  <c r="R101" i="1"/>
  <c r="N69" i="1"/>
  <c r="Q273" i="1"/>
  <c r="O264" i="1"/>
  <c r="O161" i="1"/>
  <c r="L35" i="1"/>
  <c r="L34" i="1"/>
  <c r="N24" i="1"/>
  <c r="M27" i="1"/>
  <c r="M56" i="1"/>
  <c r="L55" i="1"/>
  <c r="N34" i="1"/>
  <c r="P59" i="1"/>
  <c r="O54" i="1"/>
  <c r="O36" i="1"/>
  <c r="M54" i="1"/>
  <c r="P58" i="1"/>
  <c r="N28" i="1"/>
  <c r="N58" i="1"/>
  <c r="O58" i="1"/>
  <c r="M58" i="1"/>
  <c r="M24" i="1"/>
  <c r="P54" i="1"/>
  <c r="P48" i="1"/>
  <c r="L59" i="1"/>
  <c r="N54" i="1"/>
  <c r="L48" i="1"/>
  <c r="P12" i="1"/>
  <c r="O851" i="1"/>
  <c r="Q851" i="1"/>
  <c r="Q455" i="1"/>
  <c r="O455" i="1"/>
  <c r="R455" i="1"/>
  <c r="Q451" i="1"/>
  <c r="N451" i="1"/>
  <c r="O451" i="1"/>
  <c r="P451" i="1"/>
  <c r="R451" i="1"/>
  <c r="O307" i="1"/>
  <c r="Q307" i="1"/>
  <c r="P307" i="1"/>
  <c r="N191" i="1"/>
  <c r="P191" i="1"/>
  <c r="R191" i="1"/>
  <c r="O191" i="1"/>
  <c r="O895" i="1"/>
  <c r="Q895" i="1"/>
  <c r="O863" i="1"/>
  <c r="Q863" i="1"/>
  <c r="O831" i="1"/>
  <c r="Q831" i="1"/>
  <c r="R270" i="1"/>
  <c r="N270" i="1"/>
  <c r="P270" i="1"/>
  <c r="O776" i="1"/>
  <c r="Q776" i="1"/>
  <c r="O744" i="1"/>
  <c r="Q744" i="1"/>
  <c r="O736" i="1"/>
  <c r="Q736" i="1"/>
  <c r="O728" i="1"/>
  <c r="Q728" i="1"/>
  <c r="O720" i="1"/>
  <c r="Q720" i="1"/>
  <c r="O712" i="1"/>
  <c r="Q712" i="1"/>
  <c r="O696" i="1"/>
  <c r="Q696" i="1"/>
  <c r="O688" i="1"/>
  <c r="Q688" i="1"/>
  <c r="O680" i="1"/>
  <c r="Q680" i="1"/>
  <c r="O672" i="1"/>
  <c r="Q672" i="1"/>
  <c r="O664" i="1"/>
  <c r="Q664" i="1"/>
  <c r="O656" i="1"/>
  <c r="Q656" i="1"/>
  <c r="O648" i="1"/>
  <c r="Q648" i="1"/>
  <c r="O640" i="1"/>
  <c r="Q640" i="1"/>
  <c r="O632" i="1"/>
  <c r="Q632" i="1"/>
  <c r="O624" i="1"/>
  <c r="Q624" i="1"/>
  <c r="O616" i="1"/>
  <c r="Q616" i="1"/>
  <c r="O608" i="1"/>
  <c r="Q608" i="1"/>
  <c r="O600" i="1"/>
  <c r="Q600" i="1"/>
  <c r="O592" i="1"/>
  <c r="Q592" i="1"/>
  <c r="O584" i="1"/>
  <c r="Q584" i="1"/>
  <c r="O582" i="1"/>
  <c r="N582" i="1"/>
  <c r="N528" i="1"/>
  <c r="O528" i="1"/>
  <c r="P528" i="1"/>
  <c r="P520" i="1"/>
  <c r="R520" i="1"/>
  <c r="O514" i="1"/>
  <c r="Q514" i="1"/>
  <c r="O510" i="1"/>
  <c r="N510" i="1"/>
  <c r="Q510" i="1"/>
  <c r="R510" i="1"/>
  <c r="N500" i="1"/>
  <c r="P500" i="1"/>
  <c r="Q500" i="1"/>
  <c r="R500" i="1"/>
  <c r="O490" i="1"/>
  <c r="N490" i="1"/>
  <c r="P490" i="1"/>
  <c r="Q490" i="1"/>
  <c r="R278" i="1"/>
  <c r="P278" i="1"/>
  <c r="N278" i="1"/>
  <c r="O278" i="1"/>
  <c r="Q278" i="1"/>
  <c r="R266" i="1"/>
  <c r="O266" i="1"/>
  <c r="Q266" i="1"/>
  <c r="N266" i="1"/>
  <c r="P266" i="1"/>
  <c r="N263" i="1"/>
  <c r="O263" i="1"/>
  <c r="Q263" i="1"/>
  <c r="P263" i="1"/>
  <c r="R250" i="1"/>
  <c r="P250" i="1"/>
  <c r="N250" i="1"/>
  <c r="Q250" i="1"/>
  <c r="N216" i="1"/>
  <c r="P216" i="1"/>
  <c r="Q216" i="1"/>
  <c r="O216" i="1"/>
  <c r="R216" i="1"/>
  <c r="N200" i="1"/>
  <c r="P200" i="1"/>
  <c r="O200" i="1"/>
  <c r="R200" i="1"/>
  <c r="Q200" i="1"/>
  <c r="P908" i="1"/>
  <c r="R891" i="1"/>
  <c r="O887" i="1"/>
  <c r="Q887" i="1"/>
  <c r="N884" i="1"/>
  <c r="P876" i="1"/>
  <c r="R859" i="1"/>
  <c r="O855" i="1"/>
  <c r="Q855" i="1"/>
  <c r="N852" i="1"/>
  <c r="P844" i="1"/>
  <c r="R827" i="1"/>
  <c r="O823" i="1"/>
  <c r="Q823" i="1"/>
  <c r="N820" i="1"/>
  <c r="P812" i="1"/>
  <c r="R795" i="1"/>
  <c r="O791" i="1"/>
  <c r="Q791" i="1"/>
  <c r="N788" i="1"/>
  <c r="P780" i="1"/>
  <c r="R772" i="1"/>
  <c r="R764" i="1"/>
  <c r="R756" i="1"/>
  <c r="R748" i="1"/>
  <c r="R740" i="1"/>
  <c r="R732" i="1"/>
  <c r="R724" i="1"/>
  <c r="R716" i="1"/>
  <c r="R708" i="1"/>
  <c r="R700" i="1"/>
  <c r="R692" i="1"/>
  <c r="R684" i="1"/>
  <c r="R676" i="1"/>
  <c r="R668" i="1"/>
  <c r="R660" i="1"/>
  <c r="R652" i="1"/>
  <c r="R644" i="1"/>
  <c r="R636" i="1"/>
  <c r="R628" i="1"/>
  <c r="R620" i="1"/>
  <c r="R612" i="1"/>
  <c r="R604" i="1"/>
  <c r="R596" i="1"/>
  <c r="R588" i="1"/>
  <c r="N580" i="1"/>
  <c r="P580" i="1"/>
  <c r="R580" i="1"/>
  <c r="R576" i="1"/>
  <c r="Q571" i="1"/>
  <c r="O571" i="1"/>
  <c r="R571" i="1"/>
  <c r="N560" i="1"/>
  <c r="P560" i="1"/>
  <c r="O558" i="1"/>
  <c r="N558" i="1"/>
  <c r="Q558" i="1"/>
  <c r="O554" i="1"/>
  <c r="N554" i="1"/>
  <c r="Q554" i="1"/>
  <c r="R546" i="1"/>
  <c r="N512" i="1"/>
  <c r="O512" i="1"/>
  <c r="P512" i="1"/>
  <c r="P504" i="1"/>
  <c r="R504" i="1"/>
  <c r="O498" i="1"/>
  <c r="Q498" i="1"/>
  <c r="O494" i="1"/>
  <c r="N494" i="1"/>
  <c r="Q494" i="1"/>
  <c r="R494" i="1"/>
  <c r="N484" i="1"/>
  <c r="P484" i="1"/>
  <c r="Q484" i="1"/>
  <c r="R484" i="1"/>
  <c r="O482" i="1"/>
  <c r="Q482" i="1"/>
  <c r="O470" i="1"/>
  <c r="Q470" i="1"/>
  <c r="P470" i="1"/>
  <c r="Q467" i="1"/>
  <c r="P467" i="1"/>
  <c r="O443" i="1"/>
  <c r="Q443" i="1"/>
  <c r="N443" i="1"/>
  <c r="P443" i="1"/>
  <c r="R443" i="1"/>
  <c r="O427" i="1"/>
  <c r="Q427" i="1"/>
  <c r="N427" i="1"/>
  <c r="P427" i="1"/>
  <c r="R427" i="1"/>
  <c r="O411" i="1"/>
  <c r="Q411" i="1"/>
  <c r="N411" i="1"/>
  <c r="P411" i="1"/>
  <c r="R411" i="1"/>
  <c r="O395" i="1"/>
  <c r="Q395" i="1"/>
  <c r="N395" i="1"/>
  <c r="P395" i="1"/>
  <c r="R395" i="1"/>
  <c r="O379" i="1"/>
  <c r="Q379" i="1"/>
  <c r="N379" i="1"/>
  <c r="P379" i="1"/>
  <c r="R379" i="1"/>
  <c r="O363" i="1"/>
  <c r="Q363" i="1"/>
  <c r="N363" i="1"/>
  <c r="P363" i="1"/>
  <c r="R363" i="1"/>
  <c r="O335" i="1"/>
  <c r="Q335" i="1"/>
  <c r="N335" i="1"/>
  <c r="P335" i="1"/>
  <c r="R335" i="1"/>
  <c r="O327" i="1"/>
  <c r="Q327" i="1"/>
  <c r="N327" i="1"/>
  <c r="R327" i="1"/>
  <c r="N304" i="1"/>
  <c r="P304" i="1"/>
  <c r="R304" i="1"/>
  <c r="O304" i="1"/>
  <c r="Q304" i="1"/>
  <c r="R302" i="1"/>
  <c r="N302" i="1"/>
  <c r="O302" i="1"/>
  <c r="Q302" i="1"/>
  <c r="N224" i="1"/>
  <c r="P224" i="1"/>
  <c r="R224" i="1"/>
  <c r="O224" i="1"/>
  <c r="R186" i="1"/>
  <c r="N186" i="1"/>
  <c r="P186" i="1"/>
  <c r="O186" i="1"/>
  <c r="Q186" i="1"/>
  <c r="R164" i="1"/>
  <c r="N164" i="1"/>
  <c r="P164" i="1"/>
  <c r="Q164" i="1"/>
  <c r="N146" i="1"/>
  <c r="O146" i="1"/>
  <c r="R146" i="1"/>
  <c r="P146" i="1"/>
  <c r="O819" i="1"/>
  <c r="Q819" i="1"/>
  <c r="O787" i="1"/>
  <c r="Q787" i="1"/>
  <c r="R572" i="1"/>
  <c r="N572" i="1"/>
  <c r="P568" i="1"/>
  <c r="R568" i="1"/>
  <c r="Q555" i="1"/>
  <c r="O555" i="1"/>
  <c r="R555" i="1"/>
  <c r="N544" i="1"/>
  <c r="P544" i="1"/>
  <c r="N532" i="1"/>
  <c r="P532" i="1"/>
  <c r="Q532" i="1"/>
  <c r="R532" i="1"/>
  <c r="O522" i="1"/>
  <c r="N522" i="1"/>
  <c r="P522" i="1"/>
  <c r="Q522" i="1"/>
  <c r="Q491" i="1"/>
  <c r="O491" i="1"/>
  <c r="R491" i="1"/>
  <c r="N291" i="1"/>
  <c r="P291" i="1"/>
  <c r="O291" i="1"/>
  <c r="Q291" i="1"/>
  <c r="R291" i="1"/>
  <c r="N220" i="1"/>
  <c r="P220" i="1"/>
  <c r="Q220" i="1"/>
  <c r="O220" i="1"/>
  <c r="N171" i="1"/>
  <c r="R171" i="1"/>
  <c r="P171" i="1"/>
  <c r="O171" i="1"/>
  <c r="Q171" i="1"/>
  <c r="P536" i="1"/>
  <c r="R536" i="1"/>
  <c r="O530" i="1"/>
  <c r="Q530" i="1"/>
  <c r="O506" i="1"/>
  <c r="N506" i="1"/>
  <c r="P506" i="1"/>
  <c r="Q506" i="1"/>
  <c r="O458" i="1"/>
  <c r="Q458" i="1"/>
  <c r="N458" i="1"/>
  <c r="R458" i="1"/>
  <c r="Q92" i="1"/>
  <c r="R92" i="1"/>
  <c r="N92" i="1"/>
  <c r="P92" i="1"/>
  <c r="O92" i="1"/>
  <c r="O875" i="1"/>
  <c r="Q875" i="1"/>
  <c r="O843" i="1"/>
  <c r="Q843" i="1"/>
  <c r="O768" i="1"/>
  <c r="Q768" i="1"/>
  <c r="O760" i="1"/>
  <c r="Q760" i="1"/>
  <c r="O704" i="1"/>
  <c r="Q704" i="1"/>
  <c r="O899" i="1"/>
  <c r="Q899" i="1"/>
  <c r="R868" i="1"/>
  <c r="O867" i="1"/>
  <c r="Q867" i="1"/>
  <c r="R836" i="1"/>
  <c r="O835" i="1"/>
  <c r="Q835" i="1"/>
  <c r="N496" i="1"/>
  <c r="O496" i="1"/>
  <c r="P496" i="1"/>
  <c r="P488" i="1"/>
  <c r="R488" i="1"/>
  <c r="O466" i="1"/>
  <c r="Q466" i="1"/>
  <c r="N466" i="1"/>
  <c r="P466" i="1"/>
  <c r="R466" i="1"/>
  <c r="P265" i="1"/>
  <c r="N265" i="1"/>
  <c r="Q265" i="1"/>
  <c r="R265" i="1"/>
  <c r="N252" i="1"/>
  <c r="P252" i="1"/>
  <c r="Q252" i="1"/>
  <c r="O252" i="1"/>
  <c r="R234" i="1"/>
  <c r="P234" i="1"/>
  <c r="N234" i="1"/>
  <c r="Q234" i="1"/>
  <c r="P177" i="1"/>
  <c r="R177" i="1"/>
  <c r="N177" i="1"/>
  <c r="Q177" i="1"/>
  <c r="O177" i="1"/>
  <c r="O911" i="1"/>
  <c r="Q911" i="1"/>
  <c r="N908" i="1"/>
  <c r="P900" i="1"/>
  <c r="R880" i="1"/>
  <c r="O879" i="1"/>
  <c r="Q879" i="1"/>
  <c r="N876" i="1"/>
  <c r="P868" i="1"/>
  <c r="R851" i="1"/>
  <c r="R848" i="1"/>
  <c r="O847" i="1"/>
  <c r="Q847" i="1"/>
  <c r="N844" i="1"/>
  <c r="P836" i="1"/>
  <c r="R819" i="1"/>
  <c r="R816" i="1"/>
  <c r="O815" i="1"/>
  <c r="Q815" i="1"/>
  <c r="N812" i="1"/>
  <c r="P804" i="1"/>
  <c r="R787" i="1"/>
  <c r="R784" i="1"/>
  <c r="O783" i="1"/>
  <c r="Q783" i="1"/>
  <c r="N780" i="1"/>
  <c r="Q572" i="1"/>
  <c r="Q568" i="1"/>
  <c r="R556" i="1"/>
  <c r="N556" i="1"/>
  <c r="P552" i="1"/>
  <c r="R552" i="1"/>
  <c r="N548" i="1"/>
  <c r="P548" i="1"/>
  <c r="R548" i="1"/>
  <c r="R544" i="1"/>
  <c r="Q539" i="1"/>
  <c r="O539" i="1"/>
  <c r="R539" i="1"/>
  <c r="Q475" i="1"/>
  <c r="N475" i="1"/>
  <c r="P475" i="1"/>
  <c r="R475" i="1"/>
  <c r="O295" i="1"/>
  <c r="Q295" i="1"/>
  <c r="N295" i="1"/>
  <c r="R295" i="1"/>
  <c r="N259" i="1"/>
  <c r="Q259" i="1"/>
  <c r="R259" i="1"/>
  <c r="O259" i="1"/>
  <c r="P259" i="1"/>
  <c r="N207" i="1"/>
  <c r="P207" i="1"/>
  <c r="R207" i="1"/>
  <c r="Q207" i="1"/>
  <c r="O883" i="1"/>
  <c r="Q883" i="1"/>
  <c r="O799" i="1"/>
  <c r="Q799" i="1"/>
  <c r="R261" i="1"/>
  <c r="N261" i="1"/>
  <c r="P261" i="1"/>
  <c r="O261" i="1"/>
  <c r="P201" i="1"/>
  <c r="R201" i="1"/>
  <c r="N201" i="1"/>
  <c r="O201" i="1"/>
  <c r="Q201" i="1"/>
  <c r="O578" i="1"/>
  <c r="Q578" i="1"/>
  <c r="O900" i="1"/>
  <c r="R895" i="1"/>
  <c r="O891" i="1"/>
  <c r="Q891" i="1"/>
  <c r="P883" i="1"/>
  <c r="R860" i="1"/>
  <c r="R831" i="1"/>
  <c r="O827" i="1"/>
  <c r="Q827" i="1"/>
  <c r="R796" i="1"/>
  <c r="P784" i="1"/>
  <c r="O772" i="1"/>
  <c r="Q772" i="1"/>
  <c r="O764" i="1"/>
  <c r="Q764" i="1"/>
  <c r="O756" i="1"/>
  <c r="Q756" i="1"/>
  <c r="O748" i="1"/>
  <c r="Q748" i="1"/>
  <c r="O740" i="1"/>
  <c r="Q740" i="1"/>
  <c r="O724" i="1"/>
  <c r="Q724" i="1"/>
  <c r="O668" i="1"/>
  <c r="Q668" i="1"/>
  <c r="O644" i="1"/>
  <c r="Q644" i="1"/>
  <c r="O612" i="1"/>
  <c r="Q612" i="1"/>
  <c r="O604" i="1"/>
  <c r="Q604" i="1"/>
  <c r="O596" i="1"/>
  <c r="Q596" i="1"/>
  <c r="O588" i="1"/>
  <c r="Q588" i="1"/>
  <c r="N576" i="1"/>
  <c r="P576" i="1"/>
  <c r="O574" i="1"/>
  <c r="N574" i="1"/>
  <c r="Q574" i="1"/>
  <c r="P572" i="1"/>
  <c r="O570" i="1"/>
  <c r="N570" i="1"/>
  <c r="Q570" i="1"/>
  <c r="O568" i="1"/>
  <c r="P555" i="1"/>
  <c r="O546" i="1"/>
  <c r="Q546" i="1"/>
  <c r="Q544" i="1"/>
  <c r="Q536" i="1"/>
  <c r="R530" i="1"/>
  <c r="Q523" i="1"/>
  <c r="O523" i="1"/>
  <c r="R523" i="1"/>
  <c r="P491" i="1"/>
  <c r="P455" i="1"/>
  <c r="R307" i="1"/>
  <c r="N283" i="1"/>
  <c r="P283" i="1"/>
  <c r="R283" i="1"/>
  <c r="O283" i="1"/>
  <c r="Q283" i="1"/>
  <c r="N248" i="1"/>
  <c r="P248" i="1"/>
  <c r="Q248" i="1"/>
  <c r="O248" i="1"/>
  <c r="R248" i="1"/>
  <c r="N236" i="1"/>
  <c r="P236" i="1"/>
  <c r="Q236" i="1"/>
  <c r="O236" i="1"/>
  <c r="R218" i="1"/>
  <c r="P218" i="1"/>
  <c r="N218" i="1"/>
  <c r="Q218" i="1"/>
  <c r="P139" i="1"/>
  <c r="O139" i="1"/>
  <c r="R139" i="1"/>
  <c r="N139" i="1"/>
  <c r="Q139" i="1"/>
  <c r="O95" i="1"/>
  <c r="P95" i="1"/>
  <c r="N95" i="1"/>
  <c r="R95" i="1"/>
  <c r="Q95" i="1"/>
  <c r="N564" i="1"/>
  <c r="P564" i="1"/>
  <c r="R564" i="1"/>
  <c r="O542" i="1"/>
  <c r="N542" i="1"/>
  <c r="Q542" i="1"/>
  <c r="N232" i="1"/>
  <c r="P232" i="1"/>
  <c r="Q232" i="1"/>
  <c r="O232" i="1"/>
  <c r="R232" i="1"/>
  <c r="R202" i="1"/>
  <c r="N202" i="1"/>
  <c r="P202" i="1"/>
  <c r="Q202" i="1"/>
  <c r="O202" i="1"/>
  <c r="O562" i="1"/>
  <c r="Q562" i="1"/>
  <c r="O526" i="1"/>
  <c r="N526" i="1"/>
  <c r="Q526" i="1"/>
  <c r="R526" i="1"/>
  <c r="N516" i="1"/>
  <c r="P516" i="1"/>
  <c r="Q516" i="1"/>
  <c r="R516" i="1"/>
  <c r="O339" i="1"/>
  <c r="Q339" i="1"/>
  <c r="P339" i="1"/>
  <c r="N240" i="1"/>
  <c r="P240" i="1"/>
  <c r="R240" i="1"/>
  <c r="O240" i="1"/>
  <c r="O907" i="1"/>
  <c r="Q907" i="1"/>
  <c r="O811" i="1"/>
  <c r="Q811" i="1"/>
  <c r="O752" i="1"/>
  <c r="Q752" i="1"/>
  <c r="R900" i="1"/>
  <c r="R804" i="1"/>
  <c r="O803" i="1"/>
  <c r="Q803" i="1"/>
  <c r="O550" i="1"/>
  <c r="N550" i="1"/>
  <c r="R892" i="1"/>
  <c r="P880" i="1"/>
  <c r="O868" i="1"/>
  <c r="R863" i="1"/>
  <c r="O859" i="1"/>
  <c r="Q859" i="1"/>
  <c r="P851" i="1"/>
  <c r="P848" i="1"/>
  <c r="O836" i="1"/>
  <c r="R828" i="1"/>
  <c r="P819" i="1"/>
  <c r="P816" i="1"/>
  <c r="O804" i="1"/>
  <c r="R799" i="1"/>
  <c r="O795" i="1"/>
  <c r="Q795" i="1"/>
  <c r="P787" i="1"/>
  <c r="O732" i="1"/>
  <c r="Q732" i="1"/>
  <c r="O716" i="1"/>
  <c r="Q716" i="1"/>
  <c r="O708" i="1"/>
  <c r="Q708" i="1"/>
  <c r="O700" i="1"/>
  <c r="Q700" i="1"/>
  <c r="O692" i="1"/>
  <c r="Q692" i="1"/>
  <c r="O684" i="1"/>
  <c r="Q684" i="1"/>
  <c r="O676" i="1"/>
  <c r="Q676" i="1"/>
  <c r="O660" i="1"/>
  <c r="Q660" i="1"/>
  <c r="O652" i="1"/>
  <c r="Q652" i="1"/>
  <c r="O636" i="1"/>
  <c r="Q636" i="1"/>
  <c r="O628" i="1"/>
  <c r="Q628" i="1"/>
  <c r="O620" i="1"/>
  <c r="Q620" i="1"/>
  <c r="R907" i="1"/>
  <c r="R904" i="1"/>
  <c r="O903" i="1"/>
  <c r="Q903" i="1"/>
  <c r="N900" i="1"/>
  <c r="P895" i="1"/>
  <c r="P892" i="1"/>
  <c r="N883" i="1"/>
  <c r="O880" i="1"/>
  <c r="R875" i="1"/>
  <c r="R872" i="1"/>
  <c r="O871" i="1"/>
  <c r="Q871" i="1"/>
  <c r="N868" i="1"/>
  <c r="P863" i="1"/>
  <c r="P860" i="1"/>
  <c r="N851" i="1"/>
  <c r="O848" i="1"/>
  <c r="R843" i="1"/>
  <c r="R840" i="1"/>
  <c r="O839" i="1"/>
  <c r="Q839" i="1"/>
  <c r="N836" i="1"/>
  <c r="P831" i="1"/>
  <c r="P828" i="1"/>
  <c r="N819" i="1"/>
  <c r="O816" i="1"/>
  <c r="R811" i="1"/>
  <c r="R808" i="1"/>
  <c r="O807" i="1"/>
  <c r="Q807" i="1"/>
  <c r="N804" i="1"/>
  <c r="P799" i="1"/>
  <c r="P796" i="1"/>
  <c r="N787" i="1"/>
  <c r="O784" i="1"/>
  <c r="R776" i="1"/>
  <c r="R768" i="1"/>
  <c r="R760" i="1"/>
  <c r="R752" i="1"/>
  <c r="R744" i="1"/>
  <c r="R736" i="1"/>
  <c r="R728" i="1"/>
  <c r="R720" i="1"/>
  <c r="R712" i="1"/>
  <c r="R704" i="1"/>
  <c r="R696" i="1"/>
  <c r="R688" i="1"/>
  <c r="R680" i="1"/>
  <c r="R672" i="1"/>
  <c r="R664" i="1"/>
  <c r="R656" i="1"/>
  <c r="R648" i="1"/>
  <c r="R640" i="1"/>
  <c r="R632" i="1"/>
  <c r="R624" i="1"/>
  <c r="R616" i="1"/>
  <c r="R608" i="1"/>
  <c r="R600" i="1"/>
  <c r="R592" i="1"/>
  <c r="R584" i="1"/>
  <c r="R582" i="1"/>
  <c r="O572" i="1"/>
  <c r="N568" i="1"/>
  <c r="O566" i="1"/>
  <c r="N566" i="1"/>
  <c r="O564" i="1"/>
  <c r="P562" i="1"/>
  <c r="N555" i="1"/>
  <c r="O544" i="1"/>
  <c r="P542" i="1"/>
  <c r="O538" i="1"/>
  <c r="N538" i="1"/>
  <c r="P538" i="1"/>
  <c r="Q538" i="1"/>
  <c r="O536" i="1"/>
  <c r="O532" i="1"/>
  <c r="P530" i="1"/>
  <c r="R522" i="1"/>
  <c r="Q520" i="1"/>
  <c r="R514" i="1"/>
  <c r="Q507" i="1"/>
  <c r="O507" i="1"/>
  <c r="R507" i="1"/>
  <c r="N491" i="1"/>
  <c r="N455" i="1"/>
  <c r="O435" i="1"/>
  <c r="Q435" i="1"/>
  <c r="N435" i="1"/>
  <c r="P435" i="1"/>
  <c r="R435" i="1"/>
  <c r="O419" i="1"/>
  <c r="Q419" i="1"/>
  <c r="N419" i="1"/>
  <c r="P419" i="1"/>
  <c r="R419" i="1"/>
  <c r="O403" i="1"/>
  <c r="Q403" i="1"/>
  <c r="N403" i="1"/>
  <c r="P403" i="1"/>
  <c r="R403" i="1"/>
  <c r="O387" i="1"/>
  <c r="Q387" i="1"/>
  <c r="N387" i="1"/>
  <c r="P387" i="1"/>
  <c r="R387" i="1"/>
  <c r="O371" i="1"/>
  <c r="Q371" i="1"/>
  <c r="N371" i="1"/>
  <c r="P371" i="1"/>
  <c r="R371" i="1"/>
  <c r="R339" i="1"/>
  <c r="N307" i="1"/>
  <c r="N300" i="1"/>
  <c r="O300" i="1"/>
  <c r="Q300" i="1"/>
  <c r="P300" i="1"/>
  <c r="R300" i="1"/>
  <c r="P297" i="1"/>
  <c r="N297" i="1"/>
  <c r="Q297" i="1"/>
  <c r="O297" i="1"/>
  <c r="Q270" i="1"/>
  <c r="P256" i="1"/>
  <c r="Q256" i="1"/>
  <c r="N256" i="1"/>
  <c r="R256" i="1"/>
  <c r="R220" i="1"/>
  <c r="Q191" i="1"/>
  <c r="O450" i="1"/>
  <c r="Q450" i="1"/>
  <c r="O447" i="1"/>
  <c r="Q447" i="1"/>
  <c r="O439" i="1"/>
  <c r="Q439" i="1"/>
  <c r="O431" i="1"/>
  <c r="Q431" i="1"/>
  <c r="O423" i="1"/>
  <c r="Q423" i="1"/>
  <c r="O415" i="1"/>
  <c r="Q415" i="1"/>
  <c r="O407" i="1"/>
  <c r="Q407" i="1"/>
  <c r="O399" i="1"/>
  <c r="Q399" i="1"/>
  <c r="O391" i="1"/>
  <c r="Q391" i="1"/>
  <c r="O383" i="1"/>
  <c r="Q383" i="1"/>
  <c r="O375" i="1"/>
  <c r="Q375" i="1"/>
  <c r="O367" i="1"/>
  <c r="Q367" i="1"/>
  <c r="O359" i="1"/>
  <c r="Q359" i="1"/>
  <c r="O351" i="1"/>
  <c r="Q351" i="1"/>
  <c r="O319" i="1"/>
  <c r="Q319" i="1"/>
  <c r="R299" i="1"/>
  <c r="N299" i="1"/>
  <c r="N292" i="1"/>
  <c r="O292" i="1"/>
  <c r="Q292" i="1"/>
  <c r="R286" i="1"/>
  <c r="N286" i="1"/>
  <c r="P286" i="1"/>
  <c r="R254" i="1"/>
  <c r="P254" i="1"/>
  <c r="R238" i="1"/>
  <c r="P238" i="1"/>
  <c r="R222" i="1"/>
  <c r="P222" i="1"/>
  <c r="N188" i="1"/>
  <c r="P188" i="1"/>
  <c r="O188" i="1"/>
  <c r="Q188" i="1"/>
  <c r="N184" i="1"/>
  <c r="P184" i="1"/>
  <c r="O184" i="1"/>
  <c r="R184" i="1"/>
  <c r="R182" i="1"/>
  <c r="P182" i="1"/>
  <c r="Q182" i="1"/>
  <c r="N176" i="1"/>
  <c r="P176" i="1"/>
  <c r="O176" i="1"/>
  <c r="Q176" i="1"/>
  <c r="P173" i="1"/>
  <c r="R173" i="1"/>
  <c r="Q173" i="1"/>
  <c r="N173" i="1"/>
  <c r="P145" i="1"/>
  <c r="R145" i="1"/>
  <c r="Q145" i="1"/>
  <c r="O145" i="1"/>
  <c r="N145" i="1"/>
  <c r="N114" i="1"/>
  <c r="O114" i="1"/>
  <c r="Q114" i="1"/>
  <c r="R114" i="1"/>
  <c r="P89" i="1"/>
  <c r="R89" i="1"/>
  <c r="Q89" i="1"/>
  <c r="N89" i="1"/>
  <c r="O89" i="1"/>
  <c r="L73" i="1"/>
  <c r="M73" i="1"/>
  <c r="N73" i="1"/>
  <c r="O73" i="1"/>
  <c r="M55" i="1"/>
  <c r="N55" i="1"/>
  <c r="P55" i="1"/>
  <c r="Q779" i="1"/>
  <c r="Q775" i="1"/>
  <c r="Q771" i="1"/>
  <c r="Q767" i="1"/>
  <c r="Q763" i="1"/>
  <c r="Q759" i="1"/>
  <c r="Q755" i="1"/>
  <c r="Q751" i="1"/>
  <c r="Q747" i="1"/>
  <c r="Q743" i="1"/>
  <c r="Q739" i="1"/>
  <c r="Q735" i="1"/>
  <c r="Q731" i="1"/>
  <c r="Q727" i="1"/>
  <c r="Q723" i="1"/>
  <c r="Q719" i="1"/>
  <c r="Q715" i="1"/>
  <c r="Q711" i="1"/>
  <c r="Q707" i="1"/>
  <c r="Q703" i="1"/>
  <c r="Q699" i="1"/>
  <c r="Q695" i="1"/>
  <c r="Q691" i="1"/>
  <c r="Q687" i="1"/>
  <c r="Q683" i="1"/>
  <c r="Q679" i="1"/>
  <c r="Q675" i="1"/>
  <c r="Q671" i="1"/>
  <c r="Q667" i="1"/>
  <c r="Q663" i="1"/>
  <c r="Q659" i="1"/>
  <c r="Q655" i="1"/>
  <c r="Q651" i="1"/>
  <c r="Q647" i="1"/>
  <c r="Q643" i="1"/>
  <c r="Q639" i="1"/>
  <c r="Q635" i="1"/>
  <c r="Q631" i="1"/>
  <c r="Q627" i="1"/>
  <c r="Q623" i="1"/>
  <c r="Q619" i="1"/>
  <c r="Q615" i="1"/>
  <c r="Q611" i="1"/>
  <c r="Q607" i="1"/>
  <c r="Q603" i="1"/>
  <c r="Q599" i="1"/>
  <c r="Q595" i="1"/>
  <c r="Q591" i="1"/>
  <c r="Q587" i="1"/>
  <c r="Q583" i="1"/>
  <c r="R567" i="1"/>
  <c r="R551" i="1"/>
  <c r="N540" i="1"/>
  <c r="R535" i="1"/>
  <c r="N534" i="1"/>
  <c r="N524" i="1"/>
  <c r="R519" i="1"/>
  <c r="N518" i="1"/>
  <c r="N508" i="1"/>
  <c r="R503" i="1"/>
  <c r="N502" i="1"/>
  <c r="N492" i="1"/>
  <c r="R487" i="1"/>
  <c r="N486" i="1"/>
  <c r="O483" i="1"/>
  <c r="O471" i="1"/>
  <c r="R463" i="1"/>
  <c r="O462" i="1"/>
  <c r="Q462" i="1"/>
  <c r="N459" i="1"/>
  <c r="O331" i="1"/>
  <c r="Q331" i="1"/>
  <c r="P305" i="1"/>
  <c r="N305" i="1"/>
  <c r="P301" i="1"/>
  <c r="O301" i="1"/>
  <c r="R301" i="1"/>
  <c r="R294" i="1"/>
  <c r="N294" i="1"/>
  <c r="P294" i="1"/>
  <c r="N284" i="1"/>
  <c r="Q284" i="1"/>
  <c r="P275" i="1"/>
  <c r="R275" i="1"/>
  <c r="R267" i="1"/>
  <c r="N267" i="1"/>
  <c r="P260" i="1"/>
  <c r="N260" i="1"/>
  <c r="Q260" i="1"/>
  <c r="N244" i="1"/>
  <c r="P244" i="1"/>
  <c r="O244" i="1"/>
  <c r="Q244" i="1"/>
  <c r="R242" i="1"/>
  <c r="P242" i="1"/>
  <c r="O242" i="1"/>
  <c r="N228" i="1"/>
  <c r="P228" i="1"/>
  <c r="O228" i="1"/>
  <c r="Q228" i="1"/>
  <c r="R226" i="1"/>
  <c r="P226" i="1"/>
  <c r="O226" i="1"/>
  <c r="N212" i="1"/>
  <c r="P212" i="1"/>
  <c r="O212" i="1"/>
  <c r="Q212" i="1"/>
  <c r="R210" i="1"/>
  <c r="P210" i="1"/>
  <c r="O210" i="1"/>
  <c r="P169" i="1"/>
  <c r="R169" i="1"/>
  <c r="N169" i="1"/>
  <c r="N166" i="1"/>
  <c r="R166" i="1"/>
  <c r="P166" i="1"/>
  <c r="O166" i="1"/>
  <c r="R137" i="1"/>
  <c r="N137" i="1"/>
  <c r="P137" i="1"/>
  <c r="O137" i="1"/>
  <c r="P111" i="1"/>
  <c r="O111" i="1"/>
  <c r="R111" i="1"/>
  <c r="R108" i="1"/>
  <c r="N108" i="1"/>
  <c r="P108" i="1"/>
  <c r="O108" i="1"/>
  <c r="O84" i="1"/>
  <c r="P84" i="1"/>
  <c r="M84" i="1"/>
  <c r="L84" i="1"/>
  <c r="N84" i="1"/>
  <c r="O474" i="1"/>
  <c r="Q474" i="1"/>
  <c r="O343" i="1"/>
  <c r="Q343" i="1"/>
  <c r="O311" i="1"/>
  <c r="Q311" i="1"/>
  <c r="P273" i="1"/>
  <c r="N273" i="1"/>
  <c r="P269" i="1"/>
  <c r="O269" i="1"/>
  <c r="R269" i="1"/>
  <c r="N203" i="1"/>
  <c r="R203" i="1"/>
  <c r="P203" i="1"/>
  <c r="O203" i="1"/>
  <c r="P197" i="1"/>
  <c r="R197" i="1"/>
  <c r="N197" i="1"/>
  <c r="R194" i="1"/>
  <c r="P194" i="1"/>
  <c r="N194" i="1"/>
  <c r="N187" i="1"/>
  <c r="R187" i="1"/>
  <c r="P187" i="1"/>
  <c r="Q187" i="1"/>
  <c r="N172" i="1"/>
  <c r="P172" i="1"/>
  <c r="O172" i="1"/>
  <c r="R172" i="1"/>
  <c r="N168" i="1"/>
  <c r="P168" i="1"/>
  <c r="O168" i="1"/>
  <c r="R168" i="1"/>
  <c r="Q168" i="1"/>
  <c r="R156" i="1"/>
  <c r="N156" i="1"/>
  <c r="P156" i="1"/>
  <c r="Q156" i="1"/>
  <c r="O156" i="1"/>
  <c r="P107" i="1"/>
  <c r="O107" i="1"/>
  <c r="R107" i="1"/>
  <c r="Q107" i="1"/>
  <c r="N107" i="1"/>
  <c r="M79" i="1"/>
  <c r="N79" i="1"/>
  <c r="L79" i="1"/>
  <c r="P79" i="1"/>
  <c r="O79" i="1"/>
  <c r="O567" i="1"/>
  <c r="O551" i="1"/>
  <c r="O535" i="1"/>
  <c r="O519" i="1"/>
  <c r="O503" i="1"/>
  <c r="O487" i="1"/>
  <c r="O463" i="1"/>
  <c r="O454" i="1"/>
  <c r="Q454" i="1"/>
  <c r="O355" i="1"/>
  <c r="Q355" i="1"/>
  <c r="O323" i="1"/>
  <c r="Q323" i="1"/>
  <c r="R298" i="1"/>
  <c r="O298" i="1"/>
  <c r="Q298" i="1"/>
  <c r="P289" i="1"/>
  <c r="N289" i="1"/>
  <c r="Q289" i="1"/>
  <c r="R246" i="1"/>
  <c r="N246" i="1"/>
  <c r="P246" i="1"/>
  <c r="R230" i="1"/>
  <c r="N230" i="1"/>
  <c r="P230" i="1"/>
  <c r="R214" i="1"/>
  <c r="N214" i="1"/>
  <c r="P214" i="1"/>
  <c r="N196" i="1"/>
  <c r="P196" i="1"/>
  <c r="R196" i="1"/>
  <c r="Q196" i="1"/>
  <c r="O196" i="1"/>
  <c r="P193" i="1"/>
  <c r="R193" i="1"/>
  <c r="N193" i="1"/>
  <c r="Q193" i="1"/>
  <c r="O193" i="1"/>
  <c r="M71" i="1"/>
  <c r="N71" i="1"/>
  <c r="L71" i="1"/>
  <c r="P71" i="1"/>
  <c r="O71" i="1"/>
  <c r="O478" i="1"/>
  <c r="Q478" i="1"/>
  <c r="R450" i="1"/>
  <c r="R447" i="1"/>
  <c r="R439" i="1"/>
  <c r="R431" i="1"/>
  <c r="R423" i="1"/>
  <c r="R415" i="1"/>
  <c r="R407" i="1"/>
  <c r="R399" i="1"/>
  <c r="R391" i="1"/>
  <c r="R383" i="1"/>
  <c r="R375" i="1"/>
  <c r="R367" i="1"/>
  <c r="R359" i="1"/>
  <c r="R351" i="1"/>
  <c r="O347" i="1"/>
  <c r="Q347" i="1"/>
  <c r="R319" i="1"/>
  <c r="O315" i="1"/>
  <c r="Q315" i="1"/>
  <c r="Q299" i="1"/>
  <c r="P281" i="1"/>
  <c r="Q281" i="1"/>
  <c r="N276" i="1"/>
  <c r="O276" i="1"/>
  <c r="N272" i="1"/>
  <c r="P272" i="1"/>
  <c r="R272" i="1"/>
  <c r="N268" i="1"/>
  <c r="O268" i="1"/>
  <c r="Q268" i="1"/>
  <c r="R257" i="1"/>
  <c r="N257" i="1"/>
  <c r="Q254" i="1"/>
  <c r="Q238" i="1"/>
  <c r="Q222" i="1"/>
  <c r="N208" i="1"/>
  <c r="P208" i="1"/>
  <c r="O208" i="1"/>
  <c r="Q208" i="1"/>
  <c r="P205" i="1"/>
  <c r="R205" i="1"/>
  <c r="Q205" i="1"/>
  <c r="N205" i="1"/>
  <c r="N192" i="1"/>
  <c r="P192" i="1"/>
  <c r="O192" i="1"/>
  <c r="R192" i="1"/>
  <c r="P103" i="1"/>
  <c r="N103" i="1"/>
  <c r="Q103" i="1"/>
  <c r="O103" i="1"/>
  <c r="R103" i="1"/>
  <c r="Q446" i="1"/>
  <c r="Q442" i="1"/>
  <c r="Q438" i="1"/>
  <c r="Q434" i="1"/>
  <c r="Q430" i="1"/>
  <c r="Q426" i="1"/>
  <c r="Q422" i="1"/>
  <c r="Q418" i="1"/>
  <c r="Q414" i="1"/>
  <c r="Q410" i="1"/>
  <c r="Q406" i="1"/>
  <c r="Q402" i="1"/>
  <c r="Q398" i="1"/>
  <c r="Q394" i="1"/>
  <c r="Q390" i="1"/>
  <c r="Q386" i="1"/>
  <c r="Q382" i="1"/>
  <c r="Q378" i="1"/>
  <c r="Q374" i="1"/>
  <c r="Q370" i="1"/>
  <c r="Q366" i="1"/>
  <c r="Q362" i="1"/>
  <c r="Q358" i="1"/>
  <c r="P209" i="1"/>
  <c r="R209" i="1"/>
  <c r="N209" i="1"/>
  <c r="Q209" i="1"/>
  <c r="N204" i="1"/>
  <c r="P204" i="1"/>
  <c r="O204" i="1"/>
  <c r="P189" i="1"/>
  <c r="R189" i="1"/>
  <c r="Q189" i="1"/>
  <c r="P159" i="1"/>
  <c r="N159" i="1"/>
  <c r="Q159" i="1"/>
  <c r="N121" i="1"/>
  <c r="P121" i="1"/>
  <c r="O121" i="1"/>
  <c r="N110" i="1"/>
  <c r="P110" i="1"/>
  <c r="R110" i="1"/>
  <c r="O110" i="1"/>
  <c r="Q110" i="1"/>
  <c r="R105" i="1"/>
  <c r="P105" i="1"/>
  <c r="Q105" i="1"/>
  <c r="M87" i="1"/>
  <c r="N87" i="1"/>
  <c r="P87" i="1"/>
  <c r="L87" i="1"/>
  <c r="M67" i="1"/>
  <c r="N67" i="1"/>
  <c r="O67" i="1"/>
  <c r="P67" i="1"/>
  <c r="P65" i="1"/>
  <c r="L65" i="1"/>
  <c r="O65" i="1"/>
  <c r="O60" i="1"/>
  <c r="P60" i="1"/>
  <c r="L60" i="1"/>
  <c r="N60" i="1"/>
  <c r="P253" i="1"/>
  <c r="R253" i="1"/>
  <c r="N253" i="1"/>
  <c r="N251" i="1"/>
  <c r="P251" i="1"/>
  <c r="P249" i="1"/>
  <c r="R249" i="1"/>
  <c r="Q249" i="1"/>
  <c r="N247" i="1"/>
  <c r="R247" i="1"/>
  <c r="P245" i="1"/>
  <c r="R245" i="1"/>
  <c r="P241" i="1"/>
  <c r="R241" i="1"/>
  <c r="P237" i="1"/>
  <c r="R237" i="1"/>
  <c r="N237" i="1"/>
  <c r="N235" i="1"/>
  <c r="P235" i="1"/>
  <c r="P233" i="1"/>
  <c r="R233" i="1"/>
  <c r="Q233" i="1"/>
  <c r="N231" i="1"/>
  <c r="R231" i="1"/>
  <c r="P229" i="1"/>
  <c r="R229" i="1"/>
  <c r="P225" i="1"/>
  <c r="R225" i="1"/>
  <c r="P221" i="1"/>
  <c r="R221" i="1"/>
  <c r="N221" i="1"/>
  <c r="N219" i="1"/>
  <c r="P219" i="1"/>
  <c r="P217" i="1"/>
  <c r="R217" i="1"/>
  <c r="Q217" i="1"/>
  <c r="N215" i="1"/>
  <c r="R215" i="1"/>
  <c r="P213" i="1"/>
  <c r="R213" i="1"/>
  <c r="P181" i="1"/>
  <c r="R181" i="1"/>
  <c r="N181" i="1"/>
  <c r="N154" i="1"/>
  <c r="Q154" i="1"/>
  <c r="R154" i="1"/>
  <c r="P154" i="1"/>
  <c r="P143" i="1"/>
  <c r="R143" i="1"/>
  <c r="O143" i="1"/>
  <c r="O99" i="1"/>
  <c r="P99" i="1"/>
  <c r="Q99" i="1"/>
  <c r="N99" i="1"/>
  <c r="R97" i="1"/>
  <c r="P97" i="1"/>
  <c r="Q97" i="1"/>
  <c r="N57" i="1"/>
  <c r="P57" i="1"/>
  <c r="L57" i="1"/>
  <c r="O57" i="1"/>
  <c r="R296" i="1"/>
  <c r="R293" i="1"/>
  <c r="Q290" i="1"/>
  <c r="R264" i="1"/>
  <c r="R198" i="1"/>
  <c r="P198" i="1"/>
  <c r="P185" i="1"/>
  <c r="R185" i="1"/>
  <c r="N185" i="1"/>
  <c r="N180" i="1"/>
  <c r="P180" i="1"/>
  <c r="R180" i="1"/>
  <c r="Q180" i="1"/>
  <c r="R178" i="1"/>
  <c r="P178" i="1"/>
  <c r="N175" i="1"/>
  <c r="P175" i="1"/>
  <c r="R175" i="1"/>
  <c r="R170" i="1"/>
  <c r="N170" i="1"/>
  <c r="P170" i="1"/>
  <c r="N153" i="1"/>
  <c r="P153" i="1"/>
  <c r="O153" i="1"/>
  <c r="Q153" i="1"/>
  <c r="P127" i="1"/>
  <c r="N127" i="1"/>
  <c r="Q127" i="1"/>
  <c r="R127" i="1"/>
  <c r="Q125" i="1"/>
  <c r="N125" i="1"/>
  <c r="R125" i="1"/>
  <c r="M63" i="1"/>
  <c r="N63" i="1"/>
  <c r="P63" i="1"/>
  <c r="R206" i="1"/>
  <c r="N206" i="1"/>
  <c r="R190" i="1"/>
  <c r="N190" i="1"/>
  <c r="R174" i="1"/>
  <c r="N174" i="1"/>
  <c r="N162" i="1"/>
  <c r="O162" i="1"/>
  <c r="Q162" i="1"/>
  <c r="P162" i="1"/>
  <c r="R160" i="1"/>
  <c r="Q160" i="1"/>
  <c r="O160" i="1"/>
  <c r="N122" i="1"/>
  <c r="Q122" i="1"/>
  <c r="O122" i="1"/>
  <c r="R122" i="1"/>
  <c r="M75" i="1"/>
  <c r="N75" i="1"/>
  <c r="P75" i="1"/>
  <c r="O64" i="1"/>
  <c r="P64" i="1"/>
  <c r="L64" i="1"/>
  <c r="N64" i="1"/>
  <c r="M64" i="1"/>
  <c r="Q157" i="1"/>
  <c r="N157" i="1"/>
  <c r="N142" i="1"/>
  <c r="P142" i="1"/>
  <c r="R142" i="1"/>
  <c r="O142" i="1"/>
  <c r="R140" i="1"/>
  <c r="N140" i="1"/>
  <c r="P140" i="1"/>
  <c r="N130" i="1"/>
  <c r="O130" i="1"/>
  <c r="Q130" i="1"/>
  <c r="P130" i="1"/>
  <c r="P113" i="1"/>
  <c r="R113" i="1"/>
  <c r="N113" i="1"/>
  <c r="Q113" i="1"/>
  <c r="O101" i="1"/>
  <c r="Q101" i="1"/>
  <c r="P101" i="1"/>
  <c r="Q96" i="1"/>
  <c r="R96" i="1"/>
  <c r="N96" i="1"/>
  <c r="P96" i="1"/>
  <c r="O96" i="1"/>
  <c r="P135" i="1"/>
  <c r="N135" i="1"/>
  <c r="O133" i="1"/>
  <c r="Q133" i="1"/>
  <c r="P131" i="1"/>
  <c r="R131" i="1"/>
  <c r="R116" i="1"/>
  <c r="P116" i="1"/>
  <c r="L81" i="1"/>
  <c r="N81" i="1"/>
  <c r="M69" i="1"/>
  <c r="O69" i="1"/>
  <c r="P195" i="1"/>
  <c r="P179" i="1"/>
  <c r="O165" i="1"/>
  <c r="Q165" i="1"/>
  <c r="P163" i="1"/>
  <c r="R163" i="1"/>
  <c r="R148" i="1"/>
  <c r="P148" i="1"/>
  <c r="P119" i="1"/>
  <c r="Q119" i="1"/>
  <c r="N106" i="1"/>
  <c r="O106" i="1"/>
  <c r="R104" i="1"/>
  <c r="O104" i="1"/>
  <c r="Q104" i="1"/>
  <c r="N102" i="1"/>
  <c r="R102" i="1"/>
  <c r="O88" i="1"/>
  <c r="P88" i="1"/>
  <c r="L88" i="1"/>
  <c r="P151" i="1"/>
  <c r="Q151" i="1"/>
  <c r="N138" i="1"/>
  <c r="O138" i="1"/>
  <c r="R136" i="1"/>
  <c r="O136" i="1"/>
  <c r="Q136" i="1"/>
  <c r="N134" i="1"/>
  <c r="R134" i="1"/>
  <c r="R132" i="1"/>
  <c r="N132" i="1"/>
  <c r="R129" i="1"/>
  <c r="R128" i="1"/>
  <c r="Q128" i="1"/>
  <c r="R124" i="1"/>
  <c r="N124" i="1"/>
  <c r="P124" i="1"/>
  <c r="O80" i="1"/>
  <c r="P80" i="1"/>
  <c r="P77" i="1"/>
  <c r="O72" i="1"/>
  <c r="P72" i="1"/>
  <c r="N72" i="1"/>
  <c r="O56" i="1"/>
  <c r="P56" i="1"/>
  <c r="L56" i="1"/>
  <c r="P150" i="1"/>
  <c r="O147" i="1"/>
  <c r="O144" i="1"/>
  <c r="P118" i="1"/>
  <c r="O115" i="1"/>
  <c r="O112" i="1"/>
  <c r="Q100" i="1"/>
  <c r="R100" i="1"/>
  <c r="M83" i="1"/>
  <c r="N83" i="1"/>
  <c r="O68" i="1"/>
  <c r="P68" i="1"/>
  <c r="O91" i="1"/>
  <c r="P91" i="1"/>
  <c r="O76" i="1"/>
  <c r="P76" i="1"/>
  <c r="M59" i="1"/>
  <c r="N59" i="1"/>
  <c r="M15" i="1"/>
  <c r="L15" i="1"/>
  <c r="O47" i="1"/>
  <c r="P43" i="1"/>
  <c r="L43" i="1"/>
  <c r="N43" i="1"/>
  <c r="M23" i="1"/>
  <c r="N23" i="1"/>
  <c r="P51" i="1"/>
  <c r="O51" i="1"/>
  <c r="O19" i="1"/>
  <c r="P19" i="1"/>
  <c r="N19" i="1"/>
  <c r="O48" i="1"/>
  <c r="O39" i="1"/>
  <c r="N25" i="1"/>
  <c r="P22" i="1"/>
  <c r="O16" i="1"/>
  <c r="P16" i="1"/>
  <c r="P36" i="1"/>
  <c r="P27" i="1"/>
  <c r="N16" i="1"/>
  <c r="M11" i="1"/>
  <c r="M28" i="1"/>
  <c r="P28" i="1"/>
  <c r="P40" i="1"/>
  <c r="M20" i="1"/>
  <c r="P20" i="1"/>
  <c r="L20" i="1"/>
  <c r="M32" i="1"/>
  <c r="P32" i="1"/>
  <c r="N32" i="1"/>
  <c r="L51" i="1"/>
  <c r="M51" i="1"/>
  <c r="N51" i="1"/>
  <c r="M43" i="1"/>
  <c r="M35" i="1"/>
  <c r="L39" i="1"/>
  <c r="M39" i="1"/>
  <c r="N39" i="1"/>
  <c r="O26" i="1"/>
  <c r="M26" i="1"/>
  <c r="P23" i="1"/>
  <c r="O23" i="1"/>
  <c r="N48" i="1"/>
  <c r="M42" i="1"/>
  <c r="N36" i="1"/>
  <c r="N29" i="1"/>
  <c r="L24" i="1"/>
  <c r="M19" i="1"/>
  <c r="P11" i="1"/>
  <c r="P52" i="1"/>
  <c r="N31" i="1"/>
  <c r="O31" i="1"/>
  <c r="L31" i="1"/>
  <c r="M31" i="1"/>
  <c r="P31" i="1"/>
  <c r="M8" i="1"/>
  <c r="O8" i="1"/>
  <c r="P8" i="1"/>
  <c r="L8" i="1"/>
  <c r="N8" i="1"/>
  <c r="M52" i="1"/>
  <c r="L52" i="1"/>
  <c r="N52" i="1"/>
  <c r="M47" i="1"/>
  <c r="N47" i="1"/>
  <c r="P47" i="1"/>
  <c r="O10" i="1"/>
  <c r="N10" i="1"/>
  <c r="L9" i="1"/>
  <c r="N9" i="1"/>
  <c r="L45" i="1"/>
  <c r="N45" i="1"/>
  <c r="M44" i="1"/>
  <c r="L44" i="1"/>
  <c r="N44" i="1"/>
  <c r="O44" i="1"/>
  <c r="P44" i="1"/>
  <c r="L38" i="1"/>
  <c r="M38" i="1"/>
  <c r="N27" i="1"/>
  <c r="O27" i="1"/>
  <c r="P15" i="1"/>
  <c r="M12" i="1"/>
  <c r="N12" i="1"/>
  <c r="O12" i="1"/>
  <c r="M46" i="1"/>
  <c r="N46" i="1"/>
  <c r="M40" i="1"/>
  <c r="L40" i="1"/>
  <c r="N40" i="1"/>
  <c r="N35" i="1"/>
  <c r="O35" i="1"/>
  <c r="N15" i="1"/>
  <c r="O15" i="1"/>
  <c r="L36" i="1"/>
  <c r="P34" i="1"/>
  <c r="L32" i="1"/>
  <c r="L28" i="1"/>
  <c r="P26" i="1"/>
  <c r="O24" i="1"/>
  <c r="L23" i="1"/>
  <c r="O20" i="1"/>
  <c r="L19" i="1"/>
  <c r="L16" i="1"/>
  <c r="O11" i="1"/>
  <c r="N42" i="1"/>
  <c r="N26" i="1"/>
  <c r="N11" i="1"/>
  <c r="L42" i="1"/>
  <c r="L37" i="1"/>
  <c r="L26" i="1"/>
  <c r="M22" i="1"/>
  <c r="O50" i="1"/>
  <c r="M50" i="1"/>
  <c r="N50" i="1"/>
  <c r="P50" i="1"/>
  <c r="M9" i="1"/>
  <c r="O9" i="1"/>
  <c r="P9" i="1"/>
  <c r="O14" i="1"/>
  <c r="L14" i="1"/>
  <c r="M14" i="1"/>
  <c r="N14" i="1"/>
  <c r="P14" i="1"/>
  <c r="M17" i="1"/>
  <c r="O17" i="1"/>
  <c r="P17" i="1"/>
  <c r="L17" i="1"/>
  <c r="N17" i="1"/>
  <c r="M49" i="1"/>
  <c r="O49" i="1"/>
  <c r="P49" i="1"/>
  <c r="L49" i="1"/>
  <c r="N49" i="1"/>
  <c r="M41" i="1"/>
  <c r="O41" i="1"/>
  <c r="P41" i="1"/>
  <c r="L41" i="1"/>
  <c r="N41" i="1"/>
  <c r="M33" i="1"/>
  <c r="O33" i="1"/>
  <c r="P33" i="1"/>
  <c r="L33" i="1"/>
  <c r="N33" i="1"/>
  <c r="M21" i="1"/>
  <c r="O21" i="1"/>
  <c r="P21" i="1"/>
  <c r="N21" i="1"/>
  <c r="O46" i="1"/>
  <c r="L46" i="1"/>
  <c r="M53" i="1"/>
  <c r="O53" i="1"/>
  <c r="P53" i="1"/>
  <c r="N53" i="1"/>
  <c r="O30" i="1"/>
  <c r="L30" i="1"/>
  <c r="M30" i="1"/>
  <c r="N30" i="1"/>
  <c r="O38" i="1"/>
  <c r="N38" i="1"/>
  <c r="P38" i="1"/>
  <c r="O18" i="1"/>
  <c r="M18" i="1"/>
  <c r="N18" i="1"/>
  <c r="P18" i="1"/>
  <c r="P42" i="1"/>
  <c r="M34" i="1"/>
  <c r="M29" i="1"/>
  <c r="O29" i="1"/>
  <c r="P29" i="1"/>
  <c r="N22" i="1"/>
  <c r="P10" i="1"/>
  <c r="M37" i="1"/>
  <c r="O37" i="1"/>
  <c r="P37" i="1"/>
  <c r="L22" i="1"/>
  <c r="N13" i="1"/>
  <c r="M10" i="1"/>
  <c r="M25" i="1"/>
  <c r="O25" i="1"/>
  <c r="P25" i="1"/>
  <c r="M45" i="1"/>
  <c r="O45" i="1"/>
  <c r="P45" i="1"/>
  <c r="M13" i="1"/>
  <c r="O13" i="1"/>
  <c r="P13" i="1"/>
  <c r="N2" i="1"/>
  <c r="P7" i="1"/>
  <c r="O7" i="1"/>
  <c r="N7" i="1"/>
  <c r="M7" i="1"/>
  <c r="O2" i="1" l="1"/>
  <c r="Z12" i="1" l="1"/>
  <c r="Z9" i="1"/>
  <c r="Z8" i="1"/>
  <c r="Z7" i="1"/>
  <c r="Z11" i="1"/>
  <c r="Z10" i="1"/>
  <c r="U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Z24" i="1"/>
  <c r="Z22" i="1"/>
  <c r="Z21" i="1"/>
  <c r="Z20" i="1"/>
  <c r="Z19" i="1"/>
  <c r="Z18" i="1"/>
  <c r="Z17" i="1"/>
  <c r="Z16" i="1"/>
  <c r="Z15" i="1"/>
  <c r="Z14" i="1"/>
  <c r="Z13" i="1"/>
  <c r="Y3" i="1"/>
  <c r="X3" i="1"/>
  <c r="Z3" i="1" l="1"/>
  <c r="N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A80151-C84F-4E17-B6BA-D15EA66CB44E}" keepAlive="1" name="Query - 72/54" description="Connessione alla query '72/54' nella cartella di lavoro." type="5" refreshedVersion="6" background="1" saveData="1">
    <dbPr connection="Provider=Microsoft.Mashup.OleDb.1;Data Source=$Workbook$;Location=72/54;Extended Properties=&quot;&quot;" command="SELECT * FROM [72/54]"/>
  </connection>
  <connection id="2" xr16:uid="{7622E027-231C-49AD-9810-9634A395B56F}" keepAlive="1" name="Query - Agosto" description="Connessione alla query 'Agosto' nella cartella di lavoro." type="5" refreshedVersion="6" background="1" saveData="1">
    <dbPr connection="Provider=Microsoft.Mashup.OleDb.1;Data Source=$Workbook$;Location=Agosto;Extended Properties=&quot;&quot;" command="SELECT * FROM [Agosto]"/>
  </connection>
  <connection id="3" xr16:uid="{F59CFA96-97B3-4C8F-8975-20384ED4CF62}" keepAlive="1" name="Query - Aprile" description="Connessione alla query 'Aprile' nella cartella di lavoro." type="5" refreshedVersion="6" background="1" saveData="1">
    <dbPr connection="Provider=Microsoft.Mashup.OleDb.1;Data Source=$Workbook$;Location=Aprile;Extended Properties=&quot;&quot;" command="SELECT * FROM [Aprile]"/>
  </connection>
  <connection id="4" xr16:uid="{A9512CE1-E089-4DD9-B947-214382891320}" keepAlive="1" name="Query - Calendario Attività Giovanile" description="Connessione alla query 'Calendario Attività Giovanile' nella cartella di lavoro." type="5" refreshedVersion="6" background="1" saveData="1">
    <dbPr connection="Provider=Microsoft.Mashup.OleDb.1;Data Source=$Workbook$;Location=Calendario Attività Giovanile;Extended Properties=&quot;&quot;" command="SELECT * FROM [Calendario Attività Giovanile]"/>
  </connection>
  <connection id="5" xr16:uid="{AAA6DF5E-3233-4456-9C7C-A77CC9127E43}" keepAlive="1" name="Query - Calendario Dilettanti" description="Connessione alla query 'Calendario Dilettanti' nella cartella di lavoro." type="5" refreshedVersion="6" background="1" saveData="1">
    <dbPr connection="Provider=Microsoft.Mashup.OleDb.1;Data Source=$Workbook$;Location=Calendario Dilettanti;Extended Properties=&quot;&quot;" command="SELECT * FROM [Calendario Dilettanti]"/>
  </connection>
  <connection id="6" xr16:uid="{C5E5315E-B6F8-4361-9731-7E3FB886BFF8}" keepAlive="1" name="Query - Dicembre" description="Connessione alla query 'Dicembre' nella cartella di lavoro." type="5" refreshedVersion="6" background="1" saveData="1">
    <dbPr connection="Provider=Microsoft.Mashup.OleDb.1;Data Source=$Workbook$;Location=Dicembre;Extended Properties=&quot;&quot;" command="SELECT * FROM [Dicembre]"/>
  </connection>
  <connection id="7" xr16:uid="{70C5F4EE-46DE-4230-B5CB-2CB752EC45D9}" keepAlive="1" name="Query - Febbraio" description="Connessione alla query 'Febbraio' nella cartella di lavoro." type="5" refreshedVersion="6" background="1" saveData="1">
    <dbPr connection="Provider=Microsoft.Mashup.OleDb.1;Data Source=$Workbook$;Location=Febbraio;Extended Properties=&quot;&quot;" command="SELECT * FROM [Febbraio]"/>
  </connection>
  <connection id="8" xr16:uid="{12A047C5-B6E6-483C-963B-BC81F436C9D8}" keepAlive="1" name="Query - Gare 36/36" description="Connessione alla query 'Gare 36/36' nella cartella di lavoro." type="5" refreshedVersion="6" background="1" saveData="1">
    <dbPr connection="Provider=Microsoft.Mashup.OleDb.1;Data Source=$Workbook$;Location=Gare 36/36;Extended Properties=&quot;&quot;" command="SELECT * FROM [Gare 36/36]"/>
  </connection>
  <connection id="9" xr16:uid="{61F32D2D-307C-4857-8467-CE0A11747B8E}" keepAlive="1" name="Query - Gare 54/54" description="Connessione alla query 'Gare 54/54' nella cartella di lavoro." type="5" refreshedVersion="6" background="1" saveData="1">
    <dbPr connection="Provider=Microsoft.Mashup.OleDb.1;Data Source=$Workbook$;Location=Gare 54/54;Extended Properties=&quot;&quot;" command="SELECT * FROM [Gare 54/54]"/>
  </connection>
  <connection id="10" xr16:uid="{3B7DC179-2298-4257-A598-64EA5484A576}" keepAlive="1" name="Query - Gennaio" description="Connessione alla query 'Gennaio' nella cartella di lavoro." type="5" refreshedVersion="6" background="1" saveData="1">
    <dbPr connection="Provider=Microsoft.Mashup.OleDb.1;Data Source=$Workbook$;Location=Gennaio;Extended Properties=&quot;&quot;" command="SELECT * FROM [Gennaio]"/>
  </connection>
  <connection id="11" xr16:uid="{7F19CC17-9766-48F2-928E-DE2EC94B9E3A}" keepAlive="1" name="Query - Giugno" description="Connessione alla query 'Giugno' nella cartella di lavoro." type="5" refreshedVersion="6" background="1" saveData="1">
    <dbPr connection="Provider=Microsoft.Mashup.OleDb.1;Data Source=$Workbook$;Location=Giugno;Extended Properties=&quot;&quot;" command="SELECT * FROM [Giugno]"/>
  </connection>
  <connection id="12" xr16:uid="{8806FD82-C433-4620-8C1D-4F948EF9B7CC}" keepAlive="1" name="Query - Internazionali" description="Connessione alla query 'Internazionali' nella cartella di lavoro." type="5" refreshedVersion="6" background="1" saveData="1">
    <dbPr connection="Provider=Microsoft.Mashup.OleDb.1;Data Source=$Workbook$;Location=Internazionali;Extended Properties=&quot;&quot;" command="SELECT * FROM [Internazionali]"/>
  </connection>
  <connection id="13" xr16:uid="{9276D106-B44D-4FE8-8E56-4572B56D76E7}" keepAlive="1" name="Query - INTERR o REGIONALI" description="Connessione alla query 'INTERR o REGIONALI' nella cartella di lavoro." type="5" refreshedVersion="6" background="1" saveData="1">
    <dbPr connection="Provider=Microsoft.Mashup.OleDb.1;Data Source=$Workbook$;Location=INTERR o REGIONALI;Extended Properties=&quot;&quot;" command="SELECT * FROM [INTERR o REGIONALI]"/>
  </connection>
  <connection id="14" xr16:uid="{D35C68DA-DD4B-4139-A1B0-1A13E0D49B5A}" keepAlive="1" name="Query - Luglio" description="Connessione alla query 'Luglio' nella cartella di lavoro." type="5" refreshedVersion="6" background="1" saveData="1">
    <dbPr connection="Provider=Microsoft.Mashup.OleDb.1;Data Source=$Workbook$;Location=Luglio;Extended Properties=&quot;&quot;" command="SELECT * FROM [Luglio]"/>
  </connection>
  <connection id="15" xr16:uid="{6D5B9CDF-4DA8-4BD1-8B98-B852C0926E5E}" keepAlive="1" name="Query - Maggio" description="Connessione alla query 'Maggio' nella cartella di lavoro." type="5" refreshedVersion="6" background="1" saveData="1">
    <dbPr connection="Provider=Microsoft.Mashup.OleDb.1;Data Source=$Workbook$;Location=Maggio;Extended Properties=&quot;&quot;" command="SELECT * FROM [Maggio]"/>
  </connection>
  <connection id="16" xr16:uid="{650BE73E-D277-481E-AD05-05070CB00795}" keepAlive="1" name="Query - Marzo" description="Connessione alla query 'Marzo' nella cartella di lavoro." type="5" refreshedVersion="6" background="1" saveData="1">
    <dbPr connection="Provider=Microsoft.Mashup.OleDb.1;Data Source=$Workbook$;Location=Marzo;Extended Properties=&quot;&quot;" command="SELECT * FROM [Marzo]"/>
  </connection>
  <connection id="17" xr16:uid="{D04CAA9F-A6AF-433E-A76C-DC115225FE35}" keepAlive="1" name="Query - Nazionali" description="Connessione alla query 'Nazionali' nella cartella di lavoro." type="5" refreshedVersion="6" background="1" saveData="1">
    <dbPr connection="Provider=Microsoft.Mashup.OleDb.1;Data Source=$Workbook$;Location=Nazionali;Extended Properties=&quot;&quot;" command="SELECT * FROM [Nazionali]"/>
  </connection>
  <connection id="18" xr16:uid="{32B1F0F2-91BC-4ACB-BA29-6421FA27B5E5}" keepAlive="1" name="Query - Novembre" description="Connessione alla query 'Novembre' nella cartella di lavoro." type="5" refreshedVersion="6" background="1" saveData="1">
    <dbPr connection="Provider=Microsoft.Mashup.OleDb.1;Data Source=$Workbook$;Location=Novembre;Extended Properties=&quot;&quot;" command="SELECT * FROM [Novembre]"/>
  </connection>
  <connection id="19" xr16:uid="{14791BEF-DD4B-460E-86AB-2B020CA56532}" keepAlive="1" name="Query - Ottobre" description="Connessione alla query 'Ottobre' nella cartella di lavoro." type="5" refreshedVersion="6" background="1" saveData="1">
    <dbPr connection="Provider=Microsoft.Mashup.OleDb.1;Data Source=$Workbook$;Location=Ottobre;Extended Properties=&quot;&quot;" command="SELECT * FROM [Ottobre]"/>
  </connection>
  <connection id="20" xr16:uid="{1F994640-20CF-43A5-A1EF-2D0D7BBEAD55}" keepAlive="1" name="Query - Settembre" description="Connessione alla query 'Settembre' nella cartella di lavoro." type="5" refreshedVersion="6" background="1" saveData="1">
    <dbPr connection="Provider=Microsoft.Mashup.OleDb.1;Data Source=$Workbook$;Location=Settembre;Extended Properties=&quot;&quot;" command="SELECT * FROM [Settembre]"/>
  </connection>
  <connection id="21" xr16:uid="{8E28DF6F-6F30-40CA-89AF-A4CE6DCF74FC}" keepAlive="1" name="Query - TGF" description="Connessione alla query 'TGF' nella cartella di lavoro." type="5" refreshedVersion="6" background="1" saveData="1">
    <dbPr connection="Provider=Microsoft.Mashup.OleDb.1;Data Source=$Workbook$;Location=TGF;Extended Properties=&quot;&quot;" command="SELECT * FROM [TGF]"/>
  </connection>
</connections>
</file>

<file path=xl/sharedStrings.xml><?xml version="1.0" encoding="utf-8"?>
<sst xmlns="http://schemas.openxmlformats.org/spreadsheetml/2006/main" count="7980" uniqueCount="591">
  <si>
    <t>GENNAIO</t>
  </si>
  <si>
    <t>FEBBRAIO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</si>
  <si>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</si>
  <si>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</si>
  <si>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</si>
  <si>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</si>
  <si>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</si>
  <si>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</si>
  <si>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</si>
  <si>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</si>
  <si>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Circolo</t>
  </si>
  <si>
    <t>TROFEI GIOVANILI FEDERALI</t>
  </si>
  <si>
    <t>CIRCUITO SARANNO FAMOSI UNDER 14</t>
  </si>
  <si>
    <t>Il Circolo si impegnerà a rispettare tutte le Condizioni generali e specifiche riportate nella Normativa Tecnica 2021, incluso il rimborso spese al Comitato di gara designato dalla Sezione Zonale Regole (viaggio, vitto e qualora necessario  pernottamento).</t>
  </si>
  <si>
    <t>CAMPIONATI REGIONALI/INTERREGIONALI INDIVIDUALI E A SQUADRE, FINALI DI ZONA</t>
  </si>
  <si>
    <t>CIRCUITO TEODORO SOLDATI UNDER 18</t>
  </si>
  <si>
    <t>GARE GIOVANILI UNDER 18</t>
  </si>
  <si>
    <t>Tipologia</t>
  </si>
  <si>
    <t>Modifica</t>
  </si>
  <si>
    <t>GARA NAZIONALE 36/36</t>
  </si>
  <si>
    <t>CAMP. REG./ FINALE DI ZONA</t>
  </si>
  <si>
    <t>CAMPIONATO NAZIONALE</t>
  </si>
  <si>
    <t>TROFEO GIOVANILE FEDERALE</t>
  </si>
  <si>
    <t>GARA GIOVANILE U.18</t>
  </si>
  <si>
    <t>C. TEODORO SOLDATI U.18</t>
  </si>
  <si>
    <t>C. SARANNO FAMOSI U.14</t>
  </si>
  <si>
    <t>Zona</t>
  </si>
  <si>
    <t>MARZO</t>
  </si>
  <si>
    <t>DICEMBRE</t>
  </si>
  <si>
    <t>Colonna1</t>
  </si>
  <si>
    <t>Colonna2</t>
  </si>
  <si>
    <t>Nome Gara</t>
  </si>
  <si>
    <t>Gennaio</t>
  </si>
  <si>
    <t>Febbraio</t>
  </si>
  <si>
    <t>CAMPIONATI NAZIONALI  E COMPETIZIONI INTERNAZIONALI</t>
  </si>
  <si>
    <t>Mese</t>
  </si>
  <si>
    <t>CAMPIONATO INTERNAZIONALE</t>
  </si>
  <si>
    <t>GARLENDA NATIONAL CLASSIC</t>
  </si>
  <si>
    <t>GARLENDA</t>
  </si>
  <si>
    <t>TOSCANA</t>
  </si>
  <si>
    <t>ST. ANNA</t>
  </si>
  <si>
    <t>COPPA D'ORO MARIO CAMICIA</t>
  </si>
  <si>
    <t>ARGENTARIO PGA NATIONAL THE FUTY OPEN</t>
  </si>
  <si>
    <t>ARGENTARIO</t>
  </si>
  <si>
    <t>PARCO MEDICI</t>
  </si>
  <si>
    <t>BELLOSGUARDO</t>
  </si>
  <si>
    <t>SANREMO ULIVI</t>
  </si>
  <si>
    <t>MONTELUPO</t>
  </si>
  <si>
    <t>TROFEO CHIOCCIOLA D'ORO</t>
  </si>
  <si>
    <t>CHERASCO</t>
  </si>
  <si>
    <t>TERRE CONSOLI</t>
  </si>
  <si>
    <t>CASTELFALFI</t>
  </si>
  <si>
    <t>LXVIII LEONE DI SAN MARCO</t>
  </si>
  <si>
    <t>VENEZIA</t>
  </si>
  <si>
    <t>ROYAL PARK ROVERI</t>
  </si>
  <si>
    <t>TROFEO PIERO NEGRONI</t>
  </si>
  <si>
    <t>BOGLIACO</t>
  </si>
  <si>
    <t>CAMPODOGLIO</t>
  </si>
  <si>
    <t>PERUGIA</t>
  </si>
  <si>
    <t>ASOLO</t>
  </si>
  <si>
    <t>CERVIA</t>
  </si>
  <si>
    <t>GARA NAZIONALE 54/54</t>
  </si>
  <si>
    <t>VILLA CONDULMER</t>
  </si>
  <si>
    <t>Circuito Saranno Famosi - 1° tappa</t>
  </si>
  <si>
    <t>Circuito Saranno Famosi - 2° tappa</t>
  </si>
  <si>
    <t xml:space="preserve"> CALENDARIO CRONOLOGICO DELLE GARE                                                                                                                                                                                                    </t>
  </si>
  <si>
    <t>Circuito Teodoro Soldati - 20° Trofeo Pinocchio sul green</t>
  </si>
  <si>
    <t>TBC</t>
  </si>
  <si>
    <t>U.S. KIDS</t>
  </si>
  <si>
    <t>ARGENTA</t>
  </si>
  <si>
    <t>MEMORIAL ENNIO TONINI</t>
  </si>
  <si>
    <t>Gara Giovanile Under 18</t>
  </si>
  <si>
    <t>GARA NAZIONALE 72/54</t>
  </si>
  <si>
    <t>Data inizio</t>
  </si>
  <si>
    <t>Data fine</t>
  </si>
  <si>
    <t>FRASSANELLE</t>
  </si>
  <si>
    <t>TROFEO SAN DOMENICO</t>
  </si>
  <si>
    <t>GARA NAZIONALE ST.ANNA</t>
  </si>
  <si>
    <t>GARA NAZIONALE SANREMO</t>
  </si>
  <si>
    <t>SAN DOMENICO EGNAZIA</t>
  </si>
  <si>
    <t>Circuito Teodoro Soldati 2° tappa</t>
  </si>
  <si>
    <t/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</si>
  <si>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</si>
  <si>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</si>
  <si>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</si>
  <si>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</si>
  <si>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</si>
  <si>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</si>
  <si>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</si>
  <si>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</si>
  <si>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</si>
  <si>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</si>
  <si>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test</t>
  </si>
  <si>
    <t>6 - 7</t>
  </si>
  <si>
    <t>12 - 14</t>
  </si>
  <si>
    <t>13 - 14</t>
  </si>
  <si>
    <t>18 - 20</t>
  </si>
  <si>
    <t>18 - 21</t>
  </si>
  <si>
    <t>26 - 28</t>
  </si>
  <si>
    <t>26 - 27</t>
  </si>
  <si>
    <t>27 - 28</t>
  </si>
  <si>
    <t>7</t>
  </si>
  <si>
    <t>17</t>
  </si>
  <si>
    <t>21</t>
  </si>
  <si>
    <t>27</t>
  </si>
  <si>
    <t>28</t>
  </si>
  <si>
    <t>Circuito Teodoro Soldati - by Braga Rosa</t>
  </si>
  <si>
    <t>TROFEO NAZIONALE DEL DELTA</t>
  </si>
  <si>
    <t>CITTA' DI SAN GIOVANNI IN MARIGNANO</t>
  </si>
  <si>
    <t>RIVIERA GOLF</t>
  </si>
  <si>
    <t>CITTA' DI CASTELFRANCO</t>
  </si>
  <si>
    <t>CA' AMATA</t>
  </si>
  <si>
    <t>Circuito Teodoro Soldati - "DE SIMONE JUNIOR CUP" 1° tappa</t>
  </si>
  <si>
    <t>CASTELGANDOLFO</t>
  </si>
  <si>
    <t>Circuito Teodoro Soldati</t>
  </si>
  <si>
    <t>ALBISOLA</t>
  </si>
  <si>
    <t>UDINE</t>
  </si>
  <si>
    <t>Circuito Teodoro Soldati - CITTA' DI FERRARA</t>
  </si>
  <si>
    <t>CUS FERRARA</t>
  </si>
  <si>
    <t>CAMPIONATO INTERNAZIONALE D'ITALIA FEMMINILE</t>
  </si>
  <si>
    <t>PARCO  MEDICI</t>
  </si>
  <si>
    <t>CAMPIONATO INTERNAZIONALE D'ITALIA MASCHILE</t>
  </si>
  <si>
    <t>ACAYA</t>
  </si>
  <si>
    <t>VERBANIA</t>
  </si>
  <si>
    <t>CITTA' DI CARMAGNOLA</t>
  </si>
  <si>
    <t>MARGHERITA</t>
  </si>
  <si>
    <t>III° MEMORIAL CHICCO COLOMBO</t>
  </si>
  <si>
    <t>LECCO</t>
  </si>
  <si>
    <t>JESOLO</t>
  </si>
  <si>
    <t>MONTEVEGLIO</t>
  </si>
  <si>
    <t>II TROFEO ANGELO CORVINI</t>
  </si>
  <si>
    <t>ZOATE</t>
  </si>
  <si>
    <t>Circuito Saranno Famosi - 3° tappa</t>
  </si>
  <si>
    <t>ARCHI CLAUDIO</t>
  </si>
  <si>
    <t>Circuito Teodoro Soldati - Cancelletto d'Oro</t>
  </si>
  <si>
    <t>Circuito Teodoro Soldati - MEMORIAL MARCO PARENTI</t>
  </si>
  <si>
    <t>FONTI</t>
  </si>
  <si>
    <t>SALSOMAGGIORE</t>
  </si>
  <si>
    <t>LXVI COPPA D'ORO CITTA' DI ROMA</t>
  </si>
  <si>
    <t>ROMA ACQUASANTA</t>
  </si>
  <si>
    <t>XL TROFEO GIANLUCA</t>
  </si>
  <si>
    <t>TORINO</t>
  </si>
  <si>
    <t>VICENZA</t>
  </si>
  <si>
    <t>BERGAMO ALBENZA</t>
  </si>
  <si>
    <t>MONTECATINI</t>
  </si>
  <si>
    <t xml:space="preserve">CITTA' D'ASTI </t>
  </si>
  <si>
    <t>GARA NAZIONALE MULINO CERRIONE</t>
  </si>
  <si>
    <t>MULINO CERRIONE</t>
  </si>
  <si>
    <t>TROFEO FONDAZIONE MONTELATICI</t>
  </si>
  <si>
    <t xml:space="preserve"> BAGNAIA</t>
  </si>
  <si>
    <t>Circuito Saranno Famosi - 4° tappa</t>
  </si>
  <si>
    <t>MARE ROMA</t>
  </si>
  <si>
    <t>GRAN PREMIO VECCHIO MONASTERO MEMORIAL ANTONIO BOZZI</t>
  </si>
  <si>
    <t>VARESE</t>
  </si>
  <si>
    <t>TROFEO MARECCHIA</t>
  </si>
  <si>
    <t>RIMINI VERUCCHIO</t>
  </si>
  <si>
    <t>REGIONALE A SQUADRE ZONA 5 (TOSCANA)  MASCHILE E FEMMINILE</t>
  </si>
  <si>
    <t>XXIV TROFEO MEMORIAL CARLO DELLA VIDA</t>
  </si>
  <si>
    <t>OLGIATA</t>
  </si>
  <si>
    <t>Circuito Teodoro Soldati - Golf &amp; Country Südtirol Cup</t>
  </si>
  <si>
    <t>COPPA D'ORO CITTA' DI CASTELGANDOLFO</t>
  </si>
  <si>
    <t>DES ILES BORROMEES</t>
  </si>
  <si>
    <t>Circuito Teodoro Soldati - ING. GREEN ENERGY SRL</t>
  </si>
  <si>
    <t>COLLI BERGAMO</t>
  </si>
  <si>
    <t>CITTA' DI VERONA</t>
  </si>
  <si>
    <t>VERONA</t>
  </si>
  <si>
    <t>IX TROFEO LEONARDO DA VINCI BY PELLEMODA</t>
  </si>
  <si>
    <t>MODENA</t>
  </si>
  <si>
    <t>MATTONE D'ORO</t>
  </si>
  <si>
    <t>Circuito Saranno Famosi - 5° tappa</t>
  </si>
  <si>
    <t>XXXVI TROFEO LEONCINO D'ORO</t>
  </si>
  <si>
    <t>VALDICHIANA</t>
  </si>
  <si>
    <t>Circuito Saranno Famosi - BEBBO CUP</t>
  </si>
  <si>
    <t>CAMPIONATO NAZIONALE RAGAZZE - TROFEO SILVIO MARAZZA (Stroke Play)</t>
  </si>
  <si>
    <t>CAMPIONATO NAZIONALE RAGAZZI - TROFEO SILVIO MARAZZA (Stroke Play)</t>
  </si>
  <si>
    <t>CASTELLO TOLCINASCO</t>
  </si>
  <si>
    <t>TROFEO PINO DE SIMONE</t>
  </si>
  <si>
    <t>PRIMULE</t>
  </si>
  <si>
    <t>MONTEBELLUNA</t>
  </si>
  <si>
    <t>METAPONTO</t>
  </si>
  <si>
    <t>CAMPIONATO NAZIONALE  MASCHILE FOURSOME - TROFEO DADI BERGAMO</t>
  </si>
  <si>
    <t>AMBROSIANO</t>
  </si>
  <si>
    <t>CAMPIONATO NAZIONALE  FEMMINILE FOURSOME - TROFEO ROSANNA BERGAMO PURICELLI</t>
  </si>
  <si>
    <t>DOLOMITI</t>
  </si>
  <si>
    <t>1° TROFEO NAZIONALE CITTA' DI FERRARA</t>
  </si>
  <si>
    <t>GARA NAZIONALE FIORANELLO D'ORO</t>
  </si>
  <si>
    <t>FIORANELLO</t>
  </si>
  <si>
    <t>TROFEO ROCCO FORTE</t>
  </si>
  <si>
    <t>VERDURA</t>
  </si>
  <si>
    <t>CASENTINO</t>
  </si>
  <si>
    <t>LXIX GRAN PREMIO CITTA' DI MILANO TROFEO GIANNI ALBERTINI</t>
  </si>
  <si>
    <t>MILANO</t>
  </si>
  <si>
    <t>Circuito Saranno Famosi - 6° tappa</t>
  </si>
  <si>
    <t>ANTOGNOLLA</t>
  </si>
  <si>
    <t>CAMPIONATO NAZIONALE MASCHILE TROFEO GIUSEPPE SILVA (Match Play)</t>
  </si>
  <si>
    <t>BIELLA BETULLE</t>
  </si>
  <si>
    <t>CAMPIONATO NAZIONALE FEMMINILE TROFEO GIUSEPPE SILVA (Match Play)</t>
  </si>
  <si>
    <t>BRIANZA</t>
  </si>
  <si>
    <t>GARA NAZIONALE LILLO ANGELINI</t>
  </si>
  <si>
    <t>LAGHI</t>
  </si>
  <si>
    <t>CITTA' DI PERUGIA</t>
  </si>
  <si>
    <t>LANZO</t>
  </si>
  <si>
    <t>RONCEGNO</t>
  </si>
  <si>
    <t>TROFEO MEMORIAL RENATO PIRAGINO</t>
  </si>
  <si>
    <t>GREEN CLUB</t>
  </si>
  <si>
    <t>Circuito Teodoro Soldati - Piccolo Cimbro</t>
  </si>
  <si>
    <t>ASIAGO</t>
  </si>
  <si>
    <t>Circuito Teodoro Soldati - Del Ducato  BY ILGER.COM</t>
  </si>
  <si>
    <t>DUCATO-LA ROCCA</t>
  </si>
  <si>
    <t>TARQUINIA</t>
  </si>
  <si>
    <t>CROARA</t>
  </si>
  <si>
    <t>TROFEO CITTA' DI TREVISO by CFS ITALIA DESIGN</t>
  </si>
  <si>
    <t xml:space="preserve">TROFEO MEMORIAL ATTILIO BALDASSO CALVI  </t>
  </si>
  <si>
    <t>Circuito Saranno Famosi - 7° tappa</t>
  </si>
  <si>
    <t>GIRASOLI</t>
  </si>
  <si>
    <t>SAN VITO</t>
  </si>
  <si>
    <t xml:space="preserve">1° TROFEO DELLE RAPPRESENTAZIONI CLASSICHE </t>
  </si>
  <si>
    <t>MONASTERI</t>
  </si>
  <si>
    <t>CAMPIONATO NAZIONALE RAGAZZI - TROFEO ANDREA BROTTO (Match Play)</t>
  </si>
  <si>
    <t>BOGOGNO</t>
  </si>
  <si>
    <t>Circuito Teodoro Soldati - Trofeo BUENA VISTA</t>
  </si>
  <si>
    <t>BUENA VISTA</t>
  </si>
  <si>
    <t>Circuito Teodoro Soldati - RVGC</t>
  </si>
  <si>
    <t>RIMINI-VERUCCHIO</t>
  </si>
  <si>
    <t>GRADO</t>
  </si>
  <si>
    <t>BOVES</t>
  </si>
  <si>
    <t>GARA NAZIONALE ANTOGNOLLA</t>
  </si>
  <si>
    <t>Circuito Saranno Famosi - Gino Pelizzari - 4° Tappa</t>
  </si>
  <si>
    <t>PAVONIERE</t>
  </si>
  <si>
    <t>Circuito Saranno Famosi - 8° tappa</t>
  </si>
  <si>
    <t>TROFEO MICHELE</t>
  </si>
  <si>
    <t>MONTICELLO</t>
  </si>
  <si>
    <t>MONTECCHIA</t>
  </si>
  <si>
    <t>Circuito Saranno Famosi - Gara Giovanile DUCATO BY ILGER.COM</t>
  </si>
  <si>
    <t>CAMPIONATO NAZIONALE ASSOLUTO FEMMINILE - TROFEO ISA GOLDSCHMID (Stroke Play)</t>
  </si>
  <si>
    <t>SALICE TERME</t>
  </si>
  <si>
    <t>Circuito Teodoro Soldati - VELA D'ORO JUNIOR - 6° tappa</t>
  </si>
  <si>
    <t>SAN GIOVANNI BOSCHI</t>
  </si>
  <si>
    <t>FOLGARIA</t>
  </si>
  <si>
    <t>LXXIV TARGA D'ORO VILLA D'ESTE</t>
  </si>
  <si>
    <t>VILLA D'ESTE</t>
  </si>
  <si>
    <t>FAENZA</t>
  </si>
  <si>
    <t>Circuito Saranno Famosi - ANTICA CORTE CHALLENGE</t>
  </si>
  <si>
    <t xml:space="preserve">REGGIO EMILIA </t>
  </si>
  <si>
    <t>ROSSERA</t>
  </si>
  <si>
    <t>GRAN PREMIO PADOVA</t>
  </si>
  <si>
    <t>PADOVA</t>
  </si>
  <si>
    <t>Circuito Teodoro Soldati by EON PAOLO TIRINI</t>
  </si>
  <si>
    <t>BOLOGNA</t>
  </si>
  <si>
    <t>LIVORNO</t>
  </si>
  <si>
    <t>GARA NAZIONALE BOVES</t>
  </si>
  <si>
    <t>GARA NAZIONALE MEMORIAL "GIORGIO BORDONI"</t>
  </si>
  <si>
    <t>FRANCIACORTA</t>
  </si>
  <si>
    <t>49° COPPA CITTA' DI PISA</t>
  </si>
  <si>
    <t>TIRRENIA</t>
  </si>
  <si>
    <t>Circuito Teodoro Soldati - CONCHETTA D'ORO - 7° tappa</t>
  </si>
  <si>
    <t>FIUGGI 1928</t>
  </si>
  <si>
    <t>MARGARA</t>
  </si>
  <si>
    <t>CAMPIONATO NAZIONALE MASCHILE BABY</t>
  </si>
  <si>
    <t>CAVAGLIA'</t>
  </si>
  <si>
    <t>CAMPIONATO NAZIONALE FEMMINILE BABY</t>
  </si>
  <si>
    <t>FIRENZE UGOLINO</t>
  </si>
  <si>
    <t>LANA</t>
  </si>
  <si>
    <t>ASOLO HILLS GOLF CLASSIC</t>
  </si>
  <si>
    <t>MIGLIANICO</t>
  </si>
  <si>
    <t>Circuito Saranno Famosi - 9 tappa</t>
  </si>
  <si>
    <t>FRONDE</t>
  </si>
  <si>
    <t>GARA NAZIONALE "IL LUPO D'ORO"</t>
  </si>
  <si>
    <t xml:space="preserve">TROFEO MEMORIAL PIETRINO MANCA </t>
  </si>
  <si>
    <t>TROFEO IL PICCIOLO</t>
  </si>
  <si>
    <t>PICCIOLO</t>
  </si>
  <si>
    <t>ROVEDINE</t>
  </si>
  <si>
    <t>LE FONTI NATIONAL TROPHY by CAFFE' DEL DOGE</t>
  </si>
  <si>
    <t>CAMPIONATO NAZIONALE MASCHILE CADETTI - TROFEO GIOVANNI ALBERTO AGNELLI</t>
  </si>
  <si>
    <t>CARIMATE</t>
  </si>
  <si>
    <t>TRIESTE</t>
  </si>
  <si>
    <t>CONERO</t>
  </si>
  <si>
    <t>CAMPIONATO NAZIONALE FEMMINILE CADETTE</t>
  </si>
  <si>
    <t>TROFEO DELLA MONTECCHIA By TECMA</t>
  </si>
  <si>
    <t xml:space="preserve">TORRAZZO - CREMONA </t>
  </si>
  <si>
    <t>Circuito Teodoro Soldati - JUNIOR TROPHY</t>
  </si>
  <si>
    <t>Circuito Saranno Famosi - 9° tappa</t>
  </si>
  <si>
    <t>CAMPIONATO NAZIONALE  MASCHILE PULCINI</t>
  </si>
  <si>
    <t xml:space="preserve">CAMPIONATO NAZIONALE FEMMINILE PULCINI </t>
  </si>
  <si>
    <t>MENAGGIO</t>
  </si>
  <si>
    <t>Circuito Teodoro Soldati - Cassa Rurale Altogarda</t>
  </si>
  <si>
    <t>RENDENA</t>
  </si>
  <si>
    <t>TROFEO CITTA' DI JESOLO</t>
  </si>
  <si>
    <t>CAMPIONATO NAZIONALE UNDER 14 A SQUADRE - TROFEO GIUSEPPE SABINI</t>
  </si>
  <si>
    <t>GARA NAZIONALE "CONCA D'ORO"</t>
  </si>
  <si>
    <t>LIGNANO</t>
  </si>
  <si>
    <t>Circuito Saranno Famosi - Gino Pelizzari - 5° Tappa</t>
  </si>
  <si>
    <t>BARLASSINA</t>
  </si>
  <si>
    <t>GRAN PREMIO DI MONTICELLO ARGENTERIE GUANZIROLI</t>
  </si>
  <si>
    <t>TROFEO CITTA' DI CERVIA by MOKADOR</t>
  </si>
  <si>
    <t>Circuito Teodoro Soldati - Gara Giovanile Arenzano</t>
  </si>
  <si>
    <t>ARENZANO</t>
  </si>
  <si>
    <t>PUSTERTAL</t>
  </si>
  <si>
    <t>Circuito Teodoro Soldati - 20° Trofeo Pinocchio sul green - Memorial F. REOLON</t>
  </si>
  <si>
    <t>REGIONALE A SQUADRE ZONA 2 (LOMBARDIA) MASCHILE E FEMMINILE</t>
  </si>
  <si>
    <t xml:space="preserve">TROFEO PAOLILLO GOLF PLAYERS </t>
  </si>
  <si>
    <t>TESINO</t>
  </si>
  <si>
    <t>METAPONTO D'ORO</t>
  </si>
  <si>
    <t>TROFEO DEL CASTELLO</t>
  </si>
  <si>
    <t>PARCO ROMA</t>
  </si>
  <si>
    <t>60° CAMOSCIO D'ORO TROFEO MARONE CINZANO</t>
  </si>
  <si>
    <t>COURMAYEUR</t>
  </si>
  <si>
    <t>TROFEO  ARZAGA</t>
  </si>
  <si>
    <t>ARZAGA</t>
  </si>
  <si>
    <t>Gara Giovanile Under 18 - Memorial Livio Covi</t>
  </si>
  <si>
    <t>Circuito Teodoro Soldati - VECCHIO TIGLIO CHALLENGE</t>
  </si>
  <si>
    <t>GARA NAZIONALE CERVINO</t>
  </si>
  <si>
    <t>CERVINO</t>
  </si>
  <si>
    <t>V° MEMORIAL " FONTANA MARIA RICORDINA"</t>
  </si>
  <si>
    <t>NAZIONALE ASSOLUTO MASCHILE TROFEO FRANCO BEVIONE (Stroke Play)</t>
  </si>
  <si>
    <t>NAZIONALE</t>
  </si>
  <si>
    <t xml:space="preserve">PORDENONE </t>
  </si>
  <si>
    <t>XXV GRAN PREMIO CITTA' DI CERVIA BY MOKADOR</t>
  </si>
  <si>
    <t>GRESSONEY</t>
  </si>
  <si>
    <t>Cirrcuito Teodoro Soldati</t>
  </si>
  <si>
    <t>CANSIGLIO</t>
  </si>
  <si>
    <t>GARA NAZIONALE DEL CANSIGLIO</t>
  </si>
  <si>
    <t>Circuito Saranno Famosi - 10° tappa</t>
  </si>
  <si>
    <t>GARA DEL GOLF CLUB MIGLIANICO</t>
  </si>
  <si>
    <t>Circuito Teodoro Soldati - DECOGRAFICA CHALLENGE</t>
  </si>
  <si>
    <t>TAURIANA</t>
  </si>
  <si>
    <t>GARA NAZIONALE RAPALLO</t>
  </si>
  <si>
    <t>RAPALLO</t>
  </si>
  <si>
    <t>Circuito Saranno Famosi - OASI DI MARMIROLO CHALLENGE</t>
  </si>
  <si>
    <t>U.S. KIDS Venice Open</t>
  </si>
  <si>
    <t>MONTECCHIA - FRASSANELLE</t>
  </si>
  <si>
    <t>SAN MICHELE</t>
  </si>
  <si>
    <t>Circuito Teodoro Soldati - TROFEO CITTA' DI CASTEL SAN PIETRO TERME</t>
  </si>
  <si>
    <t>CAMPIONATO NAZIONALE RAGAZZI A SQUADRE - TROFEO EMILIO PALLAVICINO</t>
  </si>
  <si>
    <t>CAMPIONATO NAZIONALE RAGAZZE A SQUADRE - TROFEO EMILIO PALLAVICINO</t>
  </si>
  <si>
    <t>QUALIFICA RAGAZZI A SQUADRE</t>
  </si>
  <si>
    <t>MONTECATINI TERME</t>
  </si>
  <si>
    <t>VIGNE</t>
  </si>
  <si>
    <t>POGGIO MEDICI</t>
  </si>
  <si>
    <t xml:space="preserve"> INTERREGIONALE A SQUADRE ZONA 6 (LAZIO E UMBRIA)  MASCHILE E FEMMINILE</t>
  </si>
  <si>
    <t>INTERNAZIONALE D'ITALIA MASCHILE UNDER 16 REPLY - TROFEO  TEODORO SOLDATI</t>
  </si>
  <si>
    <t>INTERNAZIONALE D'ITALIA FEMMINILE UNDER 18</t>
  </si>
  <si>
    <t>Circuito Teodoro Soldati - Trofeo Colmar</t>
  </si>
  <si>
    <t>MADONNA CAMPIGLIO</t>
  </si>
  <si>
    <t>Circuito Teodoro Soldati - Trofeo MELCHIORRE</t>
  </si>
  <si>
    <t>SAN DONATO</t>
  </si>
  <si>
    <t>TROFEO LE FONTI by CAFFE' DEL DOGE</t>
  </si>
  <si>
    <t>Circuito Teodoro Soldati - Trofeo Porta di Diana</t>
  </si>
  <si>
    <t>TROFEO AMALGA</t>
  </si>
  <si>
    <t>PINETINA</t>
  </si>
  <si>
    <t>Circuito Teodoro Soldati - Trofeo Club dei Giovani</t>
  </si>
  <si>
    <t>CAMPIONATO NAZIONALE ASSOLUTO MASCHILE A SQUADRE</t>
  </si>
  <si>
    <t>ALBARELLA</t>
  </si>
  <si>
    <t>CAMPIONATO NAZIONALE ASSOLUTO FEMMINILE A SQUADRE</t>
  </si>
  <si>
    <t xml:space="preserve">QUALIFICA  MASCHILE   A SQUADRE </t>
  </si>
  <si>
    <t xml:space="preserve">QUALIFICA FEMMINILE  A SQUADRE  </t>
  </si>
  <si>
    <t>SELEZIONE MASCHILE A SQUADRE</t>
  </si>
  <si>
    <t>Circuito Saranno Famosi by EON PAOLO TIRINI</t>
  </si>
  <si>
    <t xml:space="preserve">COPPA DEL CASTELLO </t>
  </si>
  <si>
    <t>Circuito Saranno Famosi - 10 tappa</t>
  </si>
  <si>
    <t>CAMPIONATO NAZIONALE RAGAZZE - TROFEO ROBERTA BERTOTTO (Match Play)</t>
  </si>
  <si>
    <t>TROFEO FIORINO D'ORO</t>
  </si>
  <si>
    <t>Finale Circuito Saranno Famosi Zona 6</t>
  </si>
  <si>
    <t>Circuito Saranno Famosi - 11 tappa</t>
  </si>
  <si>
    <t>VILLA CAROLINA</t>
  </si>
  <si>
    <t>V TROFEO CITTA' DI PIACENZA</t>
  </si>
  <si>
    <t>COPPA CITTA' DI VIGEVANO</t>
  </si>
  <si>
    <t>VIGEVANO</t>
  </si>
  <si>
    <t xml:space="preserve">Circuito Teodoro Soldati - MEMORIAL "ANTONELLO ABIS" - Finale Zona 6 </t>
  </si>
  <si>
    <t>BARIALTO CLASSIC</t>
  </si>
  <si>
    <t>BARIALTO</t>
  </si>
  <si>
    <t xml:space="preserve"> VIGNE</t>
  </si>
  <si>
    <t>PARCO FIRENZE</t>
  </si>
  <si>
    <t>GARA NAZIONALE CONCA D'ORO</t>
  </si>
  <si>
    <t>TROFEO GLAUCO LOLLI GHETTI</t>
  </si>
  <si>
    <t>Circuito Teodoro Soldati - 20° Trofeo Pinocchio sul green - Finale Zona 5</t>
  </si>
  <si>
    <t>FINALE MATCH PLAY ATTIVITA' GIOVANILE ZONA 1</t>
  </si>
  <si>
    <t>Circuito Teodoro Soldati - O.V.S. OFFICINE VALLE SERIANA</t>
  </si>
  <si>
    <t>Finale Circuito Saranno Famosi Zona 5</t>
  </si>
  <si>
    <t>Finale Circuito Saranno Famosi Zona 1</t>
  </si>
  <si>
    <t>MEMORIAL GIANFRANCO GIANI</t>
  </si>
  <si>
    <t>VALCURONE</t>
  </si>
  <si>
    <t>US KIDS ROME CLASSIC</t>
  </si>
  <si>
    <t>NAZIONALE/TERRE CONSOLI</t>
  </si>
  <si>
    <t>Circuito Saranno Famosi - 11° tappa</t>
  </si>
  <si>
    <t>ST. VIGIL. SEIS</t>
  </si>
  <si>
    <t>Circuito Teodoro Soldati - Finale Zona 4</t>
  </si>
  <si>
    <t>DA DEFINIRE</t>
  </si>
  <si>
    <t>MEMORIAL PIER VECCHI</t>
  </si>
  <si>
    <t>Finale Circuito Saranno Famosi - Gino Pelizzari - Zona 2</t>
  </si>
  <si>
    <t>VILLA PARADISO</t>
  </si>
  <si>
    <t>4° GRAN PREMIO DELLA MAREMMA</t>
  </si>
  <si>
    <t>PUNTA ALA</t>
  </si>
  <si>
    <t>COPPA DEL GRIFO</t>
  </si>
  <si>
    <t xml:space="preserve"> REGIONALE IND.LE VENETO MASCHILE E FEMMINILE</t>
  </si>
  <si>
    <t>GARA NAZIONALE QUERCIA D'ORO</t>
  </si>
  <si>
    <t>XIV TROFEO CASTELCONTURBIA</t>
  </si>
  <si>
    <t>CASTELCONTURBIA</t>
  </si>
  <si>
    <t>FINALE MATCH PLAY ATTIVITA' GIOVANILE ZONA 4</t>
  </si>
  <si>
    <t>GARA NAZIONALE FUTY FALL OPEN</t>
  </si>
  <si>
    <t>TROFEO ASOLO</t>
  </si>
  <si>
    <t>TROFEO CASTELGANDOLFO</t>
  </si>
  <si>
    <t>TROFEO CITTA' DI CERVIA IL SALE D'ORO</t>
  </si>
  <si>
    <t>FINALE MATCH PLAY ATTIVITA' GIOVANILE ZONA 5 &amp; ZONA 7</t>
  </si>
  <si>
    <t>FINALE MATCH PLAY ATTIVITA' GIOVANILE ZONA 6</t>
  </si>
  <si>
    <t>12 - 13</t>
  </si>
  <si>
    <t>13</t>
  </si>
  <si>
    <t>14</t>
  </si>
  <si>
    <t>20</t>
  </si>
  <si>
    <t>20 - 21</t>
  </si>
  <si>
    <t>1 - 2</t>
  </si>
  <si>
    <t>1</t>
  </si>
  <si>
    <t>2</t>
  </si>
  <si>
    <t>3</t>
  </si>
  <si>
    <t>3 - 5</t>
  </si>
  <si>
    <t>4 - 5</t>
  </si>
  <si>
    <t>4</t>
  </si>
  <si>
    <t>6</t>
  </si>
  <si>
    <t>10</t>
  </si>
  <si>
    <t>10 - 11</t>
  </si>
  <si>
    <t>11</t>
  </si>
  <si>
    <t>15 - 17</t>
  </si>
  <si>
    <t>17 - 18</t>
  </si>
  <si>
    <t>18</t>
  </si>
  <si>
    <t>23 - 25</t>
  </si>
  <si>
    <t>24</t>
  </si>
  <si>
    <t>24 - 25</t>
  </si>
  <si>
    <t>25</t>
  </si>
  <si>
    <t>7 - 9</t>
  </si>
  <si>
    <t>8</t>
  </si>
  <si>
    <t>8 - 9</t>
  </si>
  <si>
    <t>9</t>
  </si>
  <si>
    <t>12 - 15</t>
  </si>
  <si>
    <t>15 - 16</t>
  </si>
  <si>
    <t>16</t>
  </si>
  <si>
    <t>20 - 22</t>
  </si>
  <si>
    <t>22</t>
  </si>
  <si>
    <t>23</t>
  </si>
  <si>
    <t>27 - 31</t>
  </si>
  <si>
    <t>29</t>
  </si>
  <si>
    <t>29 - 30</t>
  </si>
  <si>
    <t>30</t>
  </si>
  <si>
    <t>31</t>
  </si>
  <si>
    <t>4 - 6</t>
  </si>
  <si>
    <t>5</t>
  </si>
  <si>
    <t>5 - 6</t>
  </si>
  <si>
    <t>9 - 13</t>
  </si>
  <si>
    <t>12</t>
  </si>
  <si>
    <t>15</t>
  </si>
  <si>
    <t>16 - 17</t>
  </si>
  <si>
    <t>17 - 20</t>
  </si>
  <si>
    <t>22 - 23</t>
  </si>
  <si>
    <t>25 - 27</t>
  </si>
  <si>
    <t>26</t>
  </si>
  <si>
    <t>1 - 3</t>
  </si>
  <si>
    <t>2 - 3</t>
  </si>
  <si>
    <t>3 - 4</t>
  </si>
  <si>
    <t>7 - 11</t>
  </si>
  <si>
    <t>9 - 11</t>
  </si>
  <si>
    <t>14 - 16</t>
  </si>
  <si>
    <t>19</t>
  </si>
  <si>
    <t>21 - 23</t>
  </si>
  <si>
    <t>21 - 22</t>
  </si>
  <si>
    <t>27 - 29</t>
  </si>
  <si>
    <t>28 - 29</t>
  </si>
  <si>
    <t>7 - 8</t>
  </si>
  <si>
    <t>19 - 21</t>
  </si>
  <si>
    <t>24 - 26</t>
  </si>
  <si>
    <t>29 - 31</t>
  </si>
  <si>
    <t>30 - 31</t>
  </si>
  <si>
    <t>11 - 12</t>
  </si>
  <si>
    <t>15 - 19</t>
  </si>
  <si>
    <t>18 - 19</t>
  </si>
  <si>
    <t>25 - 26</t>
  </si>
  <si>
    <t>9 - 10</t>
  </si>
  <si>
    <t>23 - 24</t>
  </si>
  <si>
    <t>28 - 30</t>
  </si>
  <si>
    <t>Colonna3</t>
  </si>
  <si>
    <t xml:space="preserve"> CALENDARIO CRONOLOGICO ATTIVITA' DILETTANTISTICA                                                                                                                                                                                                  </t>
  </si>
  <si>
    <t>Giorni</t>
  </si>
  <si>
    <t>3 ottobre</t>
  </si>
  <si>
    <t>30 - 3 ottobre</t>
  </si>
  <si>
    <t>MASCHERA PER INSERIMENTO GARE NEL CALENDARIO</t>
  </si>
  <si>
    <t>5 - 7</t>
  </si>
  <si>
    <t>NUOVA</t>
  </si>
  <si>
    <t>GARA NAZIONALE  36/36</t>
  </si>
  <si>
    <t>ANNULLATA</t>
  </si>
  <si>
    <t>SPOSTATA</t>
  </si>
  <si>
    <t>LIGNANO WINTER CLASSIC</t>
  </si>
  <si>
    <t>TROFEO ARETUSA</t>
  </si>
  <si>
    <t>RECUPERO FINALE 2020 SARANNO FAMOSI</t>
  </si>
  <si>
    <t>TROFEO MEMORIAL PROF. LUCA LAZZERONI</t>
  </si>
  <si>
    <t>Circuito Saranno Famosi - "Powered by Golf Sport Academy" 2° tappa</t>
  </si>
  <si>
    <t>Circuito Saranno Famosi - 1° tappa "Sicilia's Cup"</t>
  </si>
  <si>
    <t>PALERMO</t>
  </si>
  <si>
    <t>Circuito Saranno Famosi - 2° tappa "Sicilia's Cup"</t>
  </si>
  <si>
    <t>1° Torneo Ristorante La Corte</t>
  </si>
  <si>
    <t>SALERNO</t>
  </si>
  <si>
    <t>ARCHIA TROPHY</t>
  </si>
  <si>
    <t xml:space="preserve">Circuito Saranno Famosi - Gino Pelizzari </t>
  </si>
  <si>
    <t>GOLF PASSION</t>
  </si>
  <si>
    <t>Gara Giovanile U18</t>
  </si>
  <si>
    <t>Gara Giovanile 15-18</t>
  </si>
  <si>
    <t>GOLF US TROPHY</t>
  </si>
  <si>
    <t>GOLF E MUSICA</t>
  </si>
  <si>
    <t>Circuito Saranno Famosi - 1° Tappa Campania</t>
  </si>
  <si>
    <t>METAPONTO NATIONAL CLASSIC</t>
  </si>
  <si>
    <t>ARTE E GOLF</t>
  </si>
  <si>
    <t>Circuito Saranno Famosi - 1° Tappa Puglia - Basilicata</t>
  </si>
  <si>
    <t>VIAGGIARE GOLF TROPHY</t>
  </si>
  <si>
    <t>INDUSTRIE POLIECCO</t>
  </si>
  <si>
    <t xml:space="preserve">CHAMPAGNE DE ROTSCHILD TROPHY </t>
  </si>
  <si>
    <t>Circuito Saranno Famosi - 2° tappa Campania</t>
  </si>
  <si>
    <t>CONTRADE DELL'ETNA GOLF TROPHY</t>
  </si>
  <si>
    <t xml:space="preserve">INTERREGIONALE INDIVIDUALE TNAA-FVG - MASCHILE E FEMMINILE "CRISTOFORETTI CHALLENGE" </t>
  </si>
  <si>
    <t xml:space="preserve">Circuito Saranno Famosi </t>
  </si>
  <si>
    <t>CASALUNGA</t>
  </si>
  <si>
    <t>Circuito Saranno Famosi - 3° Tappa "Sicilia's"</t>
  </si>
  <si>
    <t>Circuito Saranno Famosi 1° Tappa Abruzzo-Molise</t>
  </si>
  <si>
    <t>CAPOSPERONE RESORT PALMI</t>
  </si>
  <si>
    <t xml:space="preserve">Circuito Teodoro Soldati </t>
  </si>
  <si>
    <t>MATILDE GOLF</t>
  </si>
  <si>
    <t>Circuito Saranno Famosi</t>
  </si>
  <si>
    <t>CENTO</t>
  </si>
  <si>
    <t>Circuito Saranno Famosi - 2° Tappa Abruzzo-Molise</t>
  </si>
  <si>
    <t>Circuito Saranno Famosi - 3° Tappa Campania</t>
  </si>
  <si>
    <t>GREENPIPE</t>
  </si>
  <si>
    <t>Circuito Saranno Famosi - Gino Pellizari</t>
  </si>
  <si>
    <t>MOLINETTO</t>
  </si>
  <si>
    <t>XXIII TROFEO BOYS CHALLENGE LUCIO VISONA'</t>
  </si>
  <si>
    <t>Circuito Teodoro Soldati - "Youth Trophy Gutshof Brandis"</t>
  </si>
  <si>
    <t>PGAI JUNIOR TROPHY</t>
  </si>
  <si>
    <t>GRAN PREMIO CASTELLO TOLCINASCO 1° TROFEO AYSC SERVICE</t>
  </si>
  <si>
    <t>Circuito Saranno Famosi - 4° Tappa Campania</t>
  </si>
  <si>
    <t>Circuito Teodoro Soldati "Powered by Golf Sport Academy"</t>
  </si>
  <si>
    <t>DUCATO D'ORO</t>
  </si>
  <si>
    <t>DUCATO - LA ROCCCA</t>
  </si>
  <si>
    <t>GARA GIOVANILE</t>
  </si>
  <si>
    <t>Circuito Teodoro Soldati – "Kronplatz Youth Cup"</t>
  </si>
  <si>
    <t xml:space="preserve">	XIX  TROFEO CITTA' DI LIGNANO SABBIADORO</t>
  </si>
  <si>
    <t>Circuito Saranno Famosi – "Memorial Livio Covi" 10° tappa</t>
  </si>
  <si>
    <t>Circuito Teodoro Soldati – "Il Castello d’Oro Powered by Golf Sport Academy”</t>
  </si>
  <si>
    <t>Circuito Saranno Famosi - 3° Tappa Bruzzo Molise</t>
  </si>
  <si>
    <t>VALPESCARA</t>
  </si>
  <si>
    <t>Gara Giovanile - Golf &amp; Country Sudtirol Cup</t>
  </si>
  <si>
    <t xml:space="preserve">Circuito Teodoro  Soldati </t>
  </si>
  <si>
    <t>Circuito Saranno Famosi - 2° Tappa Puglia Basilicata</t>
  </si>
  <si>
    <t>Circuito Saranno Famosi - 4° Tappa "Sicilia's"</t>
  </si>
  <si>
    <t>TROFEO CITTA' DI MODENA</t>
  </si>
  <si>
    <t>Circuito Saranno Famosi - 5° Tappa "Sicilia's"</t>
  </si>
  <si>
    <t>Circuito Saranno Famosi - 4° Tappa Abruzzo Molise</t>
  </si>
  <si>
    <t>Circuito Saranno Famosi - Gara Giovanile U14</t>
  </si>
  <si>
    <t>Gara Giovanile</t>
  </si>
  <si>
    <t>TORNEO ALBANESE AUTO</t>
  </si>
  <si>
    <t>Circuito Saranno Famosi - 3° tappa Puglia Basilicata</t>
  </si>
  <si>
    <t>Circuito Saranno Famosi - Gara Giovanile Panathlon</t>
  </si>
  <si>
    <t xml:space="preserve">MODENA </t>
  </si>
  <si>
    <t>ST. VIGIL SEIS</t>
  </si>
  <si>
    <t>INTERREGIONALE INDIVIDUALE   A SQUADRE ZONA 1 (PIEMONTE V.D'AOSTA LIGURIA) M. E F.</t>
  </si>
  <si>
    <t xml:space="preserve"> REGIONALE INDIVIDUALE ZONA 2 (LOMBARDIA)  MASCHILE E FEMMINILE</t>
  </si>
  <si>
    <t>REGIONALE INDIVIDUALE EMILIA-ROMAGNA  MASCHILE E FEMMINILE</t>
  </si>
  <si>
    <t>T.B.A</t>
  </si>
  <si>
    <t xml:space="preserve"> REGIONALE INDIVIDUALE TOSCANO MASCHILE E FEMMINILE - MEMORIAL STEFANO ESENTE</t>
  </si>
  <si>
    <t xml:space="preserve"> REGIONALE INDIVIDUALE ZONA 6 MASCHILE  E FEMMINILE - MEMORIAL UGO GRAPPASONNI</t>
  </si>
  <si>
    <t xml:space="preserve">INTERREGIONALE INDIVIDUALE ZONA 7 MASCHILE E FEMMINILE </t>
  </si>
  <si>
    <t>FINALE MATCH PLAY TEODORO SOLDATI</t>
  </si>
  <si>
    <t>EJ ITALIA</t>
  </si>
  <si>
    <t>Gara Giovanile "Powered by Golf Sport Academy"</t>
  </si>
  <si>
    <t>1° maggio</t>
  </si>
  <si>
    <t>1° luglio</t>
  </si>
  <si>
    <t>1° agosto</t>
  </si>
  <si>
    <t>1° novembre</t>
  </si>
  <si>
    <t>CAMPIONATO NAZIONALE MASCHILE SENIORES - TROFEO PIERGIORGIO VIGLIANI</t>
  </si>
  <si>
    <t>CAMPIONATO NAZIONALE FEMMINILE SENIORES</t>
  </si>
  <si>
    <t>CAMPIONATO NAZIONALE MASCHILE MID-AMATEUR - TROFEO MARIO CAMICIA</t>
  </si>
  <si>
    <t>CAMPIONATO NAZIONALE FEMMINILE MID-AMATEUR - TROFEO MARIA PIA GENNARO</t>
  </si>
  <si>
    <t>29 - 1° maggio</t>
  </si>
  <si>
    <t>6 - 8</t>
  </si>
  <si>
    <t>30 - 1° luglio</t>
  </si>
  <si>
    <t>6 - 10</t>
  </si>
  <si>
    <t>29 - 1° agosto</t>
  </si>
  <si>
    <t>31 - 1° novembre</t>
  </si>
  <si>
    <t>APPIANO CAREZZA</t>
  </si>
  <si>
    <t>Circuito Teodoro Soldati - Finale Stroke Play Teodoro Soldati</t>
  </si>
  <si>
    <t>Circuito Saranno Famosi - Finale Zona 4</t>
  </si>
  <si>
    <t>CAMPIONATI INDIVIDUALI MASCHILI E FEMMINILI SARDEGNA</t>
  </si>
  <si>
    <t>IS ARENAS</t>
  </si>
  <si>
    <t>Gara Giovanile Under 19</t>
  </si>
  <si>
    <t>15 - 18</t>
  </si>
  <si>
    <t>TBA</t>
  </si>
  <si>
    <t>Aggiornato al: 02.03.2021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</si>
</sst>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"/>
      <color theme="0" tint="-0.1499984740745262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9471D"/>
        <bgColor indexed="64"/>
      </patternFill>
    </fill>
    <fill>
      <patternFill patternType="solid">
        <fgColor rgb="FF586D2D"/>
        <bgColor indexed="64"/>
      </patternFill>
    </fill>
    <fill>
      <patternFill patternType="solid">
        <fgColor rgb="FFFF860D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theme="4"/>
      </patternFill>
    </fill>
    <fill>
      <patternFill patternType="gray0625">
        <bgColor theme="1" tint="0.249977111117893"/>
      </patternFill>
    </fill>
    <fill>
      <patternFill patternType="gray0625">
        <bgColor rgb="FF36363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6" fillId="0" borderId="0" xfId="0" applyFont="1" applyFill="1" applyBorder="1" applyProtection="1"/>
    <xf numFmtId="0" fontId="0" fillId="0" borderId="0" xfId="0" applyFont="1" applyProtection="1"/>
    <xf numFmtId="0" fontId="6" fillId="0" borderId="0" xfId="0" applyFont="1" applyProtection="1"/>
    <xf numFmtId="0" fontId="6" fillId="9" borderId="0" xfId="0" applyFont="1" applyFill="1" applyBorder="1" applyAlignment="1" applyProtection="1">
      <alignment horizontal="center" vertical="center"/>
    </xf>
    <xf numFmtId="0" fontId="6" fillId="9" borderId="0" xfId="0" applyFont="1" applyFill="1" applyBorder="1" applyProtection="1"/>
    <xf numFmtId="0" fontId="6" fillId="9" borderId="0" xfId="0" applyFont="1" applyFill="1" applyBorder="1" applyAlignment="1" applyProtection="1">
      <alignment vertical="center"/>
    </xf>
    <xf numFmtId="0" fontId="2" fillId="0" borderId="0" xfId="0" applyFont="1" applyProtection="1"/>
    <xf numFmtId="0" fontId="8" fillId="9" borderId="0" xfId="0" applyFont="1" applyFill="1" applyBorder="1" applyProtection="1"/>
    <xf numFmtId="0" fontId="0" fillId="0" borderId="0" xfId="0" applyFont="1" applyAlignment="1" applyProtection="1">
      <alignment horizontal="center" vertical="center"/>
    </xf>
    <xf numFmtId="49" fontId="6" fillId="9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2" fillId="9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49" fontId="12" fillId="9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2" fillId="9" borderId="0" xfId="0" applyFont="1" applyFill="1" applyProtection="1"/>
    <xf numFmtId="0" fontId="11" fillId="9" borderId="0" xfId="0" applyNumberFormat="1" applyFont="1" applyFill="1" applyBorder="1" applyAlignment="1" applyProtection="1">
      <alignment horizontal="center" vertical="center" wrapText="1"/>
    </xf>
    <xf numFmtId="0" fontId="10" fillId="9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Protection="1"/>
    <xf numFmtId="0" fontId="18" fillId="9" borderId="0" xfId="0" applyFont="1" applyFill="1" applyBorder="1" applyAlignment="1" applyProtection="1">
      <alignment horizontal="center" vertical="center"/>
    </xf>
    <xf numFmtId="0" fontId="19" fillId="9" borderId="0" xfId="0" applyFont="1" applyFill="1" applyBorder="1" applyAlignment="1" applyProtection="1">
      <alignment horizontal="center" vertical="center"/>
    </xf>
    <xf numFmtId="0" fontId="12" fillId="9" borderId="0" xfId="0" applyFont="1" applyFill="1" applyBorder="1" applyAlignment="1" applyProtection="1">
      <alignment vertical="center"/>
    </xf>
    <xf numFmtId="0" fontId="12" fillId="9" borderId="0" xfId="0" applyFont="1" applyFill="1" applyBorder="1" applyProtection="1"/>
    <xf numFmtId="0" fontId="13" fillId="9" borderId="0" xfId="0" applyFont="1" applyFill="1" applyBorder="1" applyAlignment="1" applyProtection="1">
      <alignment vertical="center"/>
    </xf>
    <xf numFmtId="0" fontId="21" fillId="0" borderId="0" xfId="0" applyFont="1" applyProtection="1"/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Protection="1"/>
    <xf numFmtId="0" fontId="0" fillId="0" borderId="0" xfId="0" applyNumberFormat="1"/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9" borderId="0" xfId="0" applyFont="1" applyFill="1" applyBorder="1" applyAlignment="1" applyProtection="1">
      <alignment horizontal="center" vertical="center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9" borderId="0" xfId="0" applyFont="1" applyFill="1" applyBorder="1" applyAlignment="1" applyProtection="1">
      <alignment horizontal="center"/>
    </xf>
    <xf numFmtId="0" fontId="6" fillId="9" borderId="0" xfId="0" applyFont="1" applyFill="1" applyBorder="1" applyAlignment="1" applyProtection="1">
      <alignment horizontal="center"/>
    </xf>
    <xf numFmtId="0" fontId="8" fillId="9" borderId="0" xfId="0" applyFont="1" applyFill="1" applyBorder="1" applyAlignment="1" applyProtection="1">
      <alignment horizontal="center" vertical="center"/>
    </xf>
    <xf numFmtId="0" fontId="2" fillId="9" borderId="0" xfId="0" applyFont="1" applyFill="1" applyBorder="1" applyAlignment="1" applyProtection="1">
      <alignment horizontal="center"/>
    </xf>
    <xf numFmtId="0" fontId="8" fillId="9" borderId="0" xfId="0" applyFont="1" applyFill="1" applyBorder="1" applyAlignment="1" applyProtection="1">
      <alignment horizontal="center"/>
    </xf>
    <xf numFmtId="0" fontId="2" fillId="9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3" fillId="8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6" fillId="9" borderId="0" xfId="0" applyFont="1" applyFill="1" applyAlignment="1">
      <alignment vertical="center"/>
    </xf>
    <xf numFmtId="0" fontId="6" fillId="9" borderId="0" xfId="0" applyFont="1" applyFill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7" xfId="0" applyBorder="1"/>
    <xf numFmtId="0" fontId="0" fillId="0" borderId="5" xfId="0" applyBorder="1"/>
    <xf numFmtId="0" fontId="26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7" xfId="0" applyBorder="1"/>
    <xf numFmtId="0" fontId="0" fillId="0" borderId="3" xfId="0" applyNumberFormat="1" applyBorder="1"/>
    <xf numFmtId="0" fontId="0" fillId="0" borderId="1" xfId="0" applyBorder="1"/>
    <xf numFmtId="0" fontId="0" fillId="0" borderId="1" xfId="0" applyNumberFormat="1" applyBorder="1"/>
    <xf numFmtId="0" fontId="0" fillId="0" borderId="2" xfId="0" applyBorder="1"/>
    <xf numFmtId="0" fontId="0" fillId="0" borderId="4" xfId="0" applyNumberFormat="1" applyBorder="1"/>
    <xf numFmtId="0" fontId="0" fillId="0" borderId="6" xfId="0" applyBorder="1"/>
    <xf numFmtId="0" fontId="0" fillId="0" borderId="6" xfId="0" applyNumberFormat="1" applyBorder="1"/>
    <xf numFmtId="0" fontId="7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26" fillId="5" borderId="17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 wrapText="1"/>
    </xf>
    <xf numFmtId="14" fontId="20" fillId="9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9" borderId="0" xfId="0" applyFont="1" applyFill="1" applyBorder="1" applyAlignment="1" applyProtection="1">
      <alignment horizontal="center" vertical="center"/>
    </xf>
    <xf numFmtId="0" fontId="2" fillId="9" borderId="0" xfId="0" applyFont="1" applyFill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/>
    </xf>
    <xf numFmtId="0" fontId="3" fillId="6" borderId="0" xfId="0" applyFont="1" applyFill="1" applyAlignment="1">
      <alignment vertical="center" wrapText="1"/>
    </xf>
    <xf numFmtId="0" fontId="27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28" fillId="0" borderId="1" xfId="0" applyFont="1" applyFill="1" applyBorder="1" applyAlignment="1" applyProtection="1">
      <alignment horizontal="center" vertical="center"/>
      <protection locked="0"/>
    </xf>
    <xf numFmtId="0" fontId="28" fillId="0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9" xfId="0" applyFont="1" applyFill="1" applyBorder="1" applyAlignment="1" applyProtection="1">
      <alignment horizontal="center" vertical="center"/>
      <protection locked="0"/>
    </xf>
    <xf numFmtId="0" fontId="28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8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28" fillId="0" borderId="1" xfId="0" applyNumberFormat="1" applyFont="1" applyFill="1" applyBorder="1" applyAlignment="1" applyProtection="1">
      <alignment horizontal="center" vertical="center"/>
      <protection locked="0"/>
    </xf>
    <xf numFmtId="49" fontId="28" fillId="0" borderId="9" xfId="0" applyNumberFormat="1" applyFont="1" applyFill="1" applyBorder="1" applyAlignment="1" applyProtection="1">
      <alignment horizontal="center" vertical="center"/>
      <protection locked="0"/>
    </xf>
    <xf numFmtId="49" fontId="7" fillId="0" borderId="18" xfId="0" applyNumberFormat="1" applyFont="1" applyFill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0" fillId="8" borderId="11" xfId="0" applyFont="1" applyFill="1" applyBorder="1" applyAlignment="1" applyProtection="1">
      <alignment horizontal="center" vertical="center"/>
      <protection locked="0"/>
    </xf>
    <xf numFmtId="0" fontId="30" fillId="8" borderId="9" xfId="0" applyFont="1" applyFill="1" applyBorder="1" applyAlignment="1" applyProtection="1">
      <alignment horizontal="center" vertical="center"/>
      <protection locked="0"/>
    </xf>
    <xf numFmtId="0" fontId="30" fillId="8" borderId="9" xfId="0" applyNumberFormat="1" applyFont="1" applyFill="1" applyBorder="1" applyAlignment="1" applyProtection="1">
      <alignment horizontal="center" vertical="center"/>
      <protection locked="0"/>
    </xf>
    <xf numFmtId="49" fontId="30" fillId="8" borderId="9" xfId="0" applyNumberFormat="1" applyFont="1" applyFill="1" applyBorder="1" applyAlignment="1" applyProtection="1">
      <alignment horizontal="center" vertical="center"/>
      <protection locked="0"/>
    </xf>
    <xf numFmtId="49" fontId="30" fillId="8" borderId="9" xfId="0" applyNumberFormat="1" applyFont="1" applyFill="1" applyBorder="1" applyAlignment="1" applyProtection="1">
      <alignment horizontal="center" vertical="center" wrapText="1"/>
      <protection locked="0"/>
    </xf>
    <xf numFmtId="0" fontId="30" fillId="8" borderId="8" xfId="0" applyFont="1" applyFill="1" applyBorder="1" applyAlignment="1" applyProtection="1">
      <alignment horizontal="center" vertical="center"/>
      <protection locked="0"/>
    </xf>
    <xf numFmtId="0" fontId="32" fillId="6" borderId="1" xfId="0" applyFont="1" applyFill="1" applyBorder="1" applyAlignment="1" applyProtection="1">
      <alignment horizontal="center" vertical="center"/>
      <protection locked="0"/>
    </xf>
    <xf numFmtId="0" fontId="30" fillId="8" borderId="14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/>
    </xf>
    <xf numFmtId="0" fontId="30" fillId="8" borderId="15" xfId="0" applyNumberFormat="1" applyFont="1" applyFill="1" applyBorder="1" applyAlignment="1">
      <alignment horizontal="center" vertical="center"/>
    </xf>
    <xf numFmtId="49" fontId="30" fillId="8" borderId="15" xfId="0" applyNumberFormat="1" applyFont="1" applyFill="1" applyBorder="1" applyAlignment="1">
      <alignment horizontal="center" vertical="center"/>
    </xf>
    <xf numFmtId="49" fontId="30" fillId="8" borderId="15" xfId="0" applyNumberFormat="1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0" fillId="8" borderId="11" xfId="0" applyFont="1" applyFill="1" applyBorder="1" applyAlignment="1">
      <alignment horizontal="center" vertical="center"/>
    </xf>
    <xf numFmtId="0" fontId="30" fillId="8" borderId="9" xfId="0" applyFont="1" applyFill="1" applyBorder="1" applyAlignment="1">
      <alignment horizontal="center" vertical="center"/>
    </xf>
    <xf numFmtId="0" fontId="30" fillId="8" borderId="9" xfId="0" applyNumberFormat="1" applyFont="1" applyFill="1" applyBorder="1" applyAlignment="1">
      <alignment horizontal="center" vertical="center"/>
    </xf>
    <xf numFmtId="49" fontId="30" fillId="8" borderId="9" xfId="0" applyNumberFormat="1" applyFont="1" applyFill="1" applyBorder="1" applyAlignment="1">
      <alignment horizontal="center" vertical="center"/>
    </xf>
    <xf numFmtId="49" fontId="30" fillId="8" borderId="9" xfId="0" applyNumberFormat="1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9" borderId="0" xfId="0" applyFont="1" applyFill="1" applyAlignment="1" applyProtection="1">
      <alignment vertical="center"/>
    </xf>
    <xf numFmtId="0" fontId="28" fillId="6" borderId="17" xfId="0" applyNumberFormat="1" applyFont="1" applyFill="1" applyBorder="1" applyAlignment="1">
      <alignment horizontal="center" vertical="center"/>
    </xf>
    <xf numFmtId="0" fontId="28" fillId="6" borderId="1" xfId="0" applyNumberFormat="1" applyFont="1" applyFill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33" fillId="5" borderId="0" xfId="0" applyNumberFormat="1" applyFont="1" applyFill="1" applyBorder="1" applyAlignment="1">
      <alignment horizontal="center" vertical="center"/>
    </xf>
    <xf numFmtId="0" fontId="26" fillId="5" borderId="0" xfId="0" applyNumberFormat="1" applyFont="1" applyFill="1" applyBorder="1" applyAlignment="1">
      <alignment horizontal="center" vertical="center"/>
    </xf>
    <xf numFmtId="0" fontId="35" fillId="6" borderId="0" xfId="0" applyNumberFormat="1" applyFont="1" applyFill="1" applyBorder="1" applyAlignment="1" applyProtection="1">
      <alignment horizontal="center" vertical="center"/>
      <protection locked="0"/>
    </xf>
    <xf numFmtId="0" fontId="35" fillId="6" borderId="0" xfId="0" applyFont="1" applyFill="1" applyBorder="1" applyAlignment="1" applyProtection="1">
      <alignment horizontal="center" vertical="center"/>
      <protection locked="0"/>
    </xf>
    <xf numFmtId="0" fontId="35" fillId="15" borderId="0" xfId="0" applyFont="1" applyFill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35" fillId="6" borderId="0" xfId="0" applyFont="1" applyFill="1" applyBorder="1" applyAlignment="1">
      <alignment horizontal="center" vertical="center"/>
    </xf>
    <xf numFmtId="0" fontId="31" fillId="16" borderId="3" xfId="0" applyNumberFormat="1" applyFont="1" applyFill="1" applyBorder="1" applyAlignment="1" applyProtection="1">
      <alignment horizontal="center" vertical="center"/>
      <protection locked="0"/>
    </xf>
    <xf numFmtId="0" fontId="31" fillId="16" borderId="18" xfId="0" applyFont="1" applyFill="1" applyBorder="1" applyAlignment="1">
      <alignment horizontal="center" vertical="center"/>
    </xf>
    <xf numFmtId="0" fontId="31" fillId="16" borderId="18" xfId="0" applyNumberFormat="1" applyFont="1" applyFill="1" applyBorder="1" applyAlignment="1">
      <alignment horizontal="center" vertical="center"/>
    </xf>
    <xf numFmtId="49" fontId="31" fillId="16" borderId="18" xfId="0" applyNumberFormat="1" applyFont="1" applyFill="1" applyBorder="1" applyAlignment="1">
      <alignment horizontal="center" vertical="center"/>
    </xf>
    <xf numFmtId="0" fontId="29" fillId="16" borderId="18" xfId="0" applyFont="1" applyFill="1" applyBorder="1" applyAlignment="1">
      <alignment horizontal="center" vertical="center"/>
    </xf>
    <xf numFmtId="0" fontId="31" fillId="16" borderId="1" xfId="0" applyFont="1" applyFill="1" applyBorder="1" applyAlignment="1" applyProtection="1">
      <alignment horizontal="center" vertical="center"/>
      <protection locked="0"/>
    </xf>
    <xf numFmtId="0" fontId="31" fillId="16" borderId="1" xfId="0" applyNumberFormat="1" applyFont="1" applyFill="1" applyBorder="1" applyAlignment="1" applyProtection="1">
      <alignment horizontal="center" vertical="center"/>
      <protection locked="0"/>
    </xf>
    <xf numFmtId="49" fontId="31" fillId="16" borderId="1" xfId="0" applyNumberFormat="1" applyFont="1" applyFill="1" applyBorder="1" applyAlignment="1" applyProtection="1">
      <alignment horizontal="center" vertical="center"/>
      <protection locked="0"/>
    </xf>
    <xf numFmtId="0" fontId="29" fillId="16" borderId="2" xfId="0" applyFont="1" applyFill="1" applyBorder="1" applyAlignment="1" applyProtection="1">
      <alignment horizontal="center" vertical="center"/>
      <protection locked="0"/>
    </xf>
    <xf numFmtId="0" fontId="31" fillId="16" borderId="1" xfId="0" applyFont="1" applyFill="1" applyBorder="1" applyAlignment="1">
      <alignment horizontal="center" vertical="center"/>
    </xf>
    <xf numFmtId="0" fontId="29" fillId="16" borderId="2" xfId="0" applyFont="1" applyFill="1" applyBorder="1" applyAlignment="1">
      <alignment horizontal="center" vertical="center"/>
    </xf>
    <xf numFmtId="0" fontId="31" fillId="16" borderId="1" xfId="0" applyNumberFormat="1" applyFont="1" applyFill="1" applyBorder="1" applyAlignment="1">
      <alignment horizontal="center" vertical="center"/>
    </xf>
    <xf numFmtId="49" fontId="31" fillId="16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0" fontId="35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29" fillId="16" borderId="1" xfId="0" applyFont="1" applyFill="1" applyBorder="1" applyAlignment="1" applyProtection="1">
      <alignment horizontal="center" vertical="center"/>
      <protection locked="0"/>
    </xf>
    <xf numFmtId="0" fontId="33" fillId="5" borderId="0" xfId="0" applyNumberFormat="1" applyFont="1" applyFill="1" applyAlignment="1">
      <alignment horizontal="center" vertical="center"/>
    </xf>
    <xf numFmtId="0" fontId="26" fillId="5" borderId="0" xfId="0" applyNumberFormat="1" applyFont="1" applyFill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31" fillId="17" borderId="3" xfId="0" applyNumberFormat="1" applyFont="1" applyFill="1" applyBorder="1" applyAlignment="1" applyProtection="1">
      <alignment horizontal="center" vertical="center"/>
      <protection locked="0"/>
    </xf>
    <xf numFmtId="0" fontId="31" fillId="17" borderId="18" xfId="0" applyFont="1" applyFill="1" applyBorder="1" applyAlignment="1">
      <alignment horizontal="center" vertical="center"/>
    </xf>
    <xf numFmtId="0" fontId="31" fillId="17" borderId="18" xfId="0" applyNumberFormat="1" applyFont="1" applyFill="1" applyBorder="1" applyAlignment="1">
      <alignment horizontal="center" vertical="center"/>
    </xf>
    <xf numFmtId="49" fontId="31" fillId="17" borderId="18" xfId="0" applyNumberFormat="1" applyFont="1" applyFill="1" applyBorder="1" applyAlignment="1">
      <alignment horizontal="center" vertical="center"/>
    </xf>
    <xf numFmtId="0" fontId="29" fillId="17" borderId="18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8" fillId="6" borderId="6" xfId="0" applyNumberFormat="1" applyFont="1" applyFill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6" fillId="5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14" fontId="20" fillId="9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21" fillId="9" borderId="0" xfId="0" applyFont="1" applyFill="1" applyAlignment="1" applyProtection="1">
      <alignment horizontal="center" vertical="center"/>
    </xf>
    <xf numFmtId="0" fontId="16" fillId="13" borderId="1" xfId="0" applyFont="1" applyFill="1" applyBorder="1" applyAlignment="1" applyProtection="1">
      <alignment horizontal="left" vertical="center"/>
    </xf>
    <xf numFmtId="0" fontId="16" fillId="7" borderId="1" xfId="0" applyFont="1" applyFill="1" applyBorder="1" applyAlignment="1" applyProtection="1">
      <alignment horizontal="left" vertical="center"/>
    </xf>
    <xf numFmtId="0" fontId="21" fillId="9" borderId="0" xfId="0" applyFont="1" applyFill="1" applyAlignment="1" applyProtection="1">
      <alignment horizontal="center"/>
    </xf>
    <xf numFmtId="0" fontId="17" fillId="0" borderId="7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4" fillId="11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left" vertical="center"/>
    </xf>
    <xf numFmtId="0" fontId="14" fillId="3" borderId="1" xfId="0" applyFont="1" applyFill="1" applyBorder="1" applyAlignment="1" applyProtection="1">
      <alignment horizontal="left" vertical="center"/>
    </xf>
    <xf numFmtId="0" fontId="15" fillId="12" borderId="1" xfId="0" applyFont="1" applyFill="1" applyBorder="1" applyAlignment="1" applyProtection="1">
      <alignment horizontal="left" vertical="center"/>
    </xf>
    <xf numFmtId="0" fontId="14" fillId="10" borderId="1" xfId="0" applyFont="1" applyFill="1" applyBorder="1" applyAlignment="1" applyProtection="1">
      <alignment horizontal="left" vertical="center"/>
    </xf>
    <xf numFmtId="0" fontId="16" fillId="4" borderId="1" xfId="0" applyFont="1" applyFill="1" applyBorder="1" applyAlignment="1" applyProtection="1">
      <alignment horizontal="left" vertical="center"/>
    </xf>
    <xf numFmtId="0" fontId="16" fillId="5" borderId="1" xfId="0" applyFont="1" applyFill="1" applyBorder="1" applyAlignment="1" applyProtection="1">
      <alignment horizontal="left" vertical="center"/>
    </xf>
    <xf numFmtId="0" fontId="34" fillId="14" borderId="1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310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30" formatCode="@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bgColor theme="0" tint="-0.14999847407452621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9" tint="0.59999389629810485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30" formatCode="@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"/>
        <color theme="0" tint="-0.1499984740745262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fill>
        <patternFill>
          <fgColor indexed="64"/>
          <bgColor theme="9" tint="0.59999389629810485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color theme="0"/>
      </font>
      <fill>
        <patternFill>
          <bgColor rgb="FFFF0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0" tint="-4.9989318521683403E-2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solid">
          <fgColor rgb="FF363636"/>
          <bgColor rgb="FF000000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theme="6" tint="-0.24994659260841701"/>
        </patternFill>
      </fill>
    </dxf>
    <dxf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rgb="FF516529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8181"/>
        </patternFill>
      </fill>
    </dxf>
    <dxf>
      <fill>
        <patternFill>
          <bgColor rgb="FF5DFFFF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404F21"/>
        </patternFill>
      </fill>
    </dxf>
    <dxf>
      <font>
        <b/>
        <i val="0"/>
        <u/>
        <color theme="0"/>
      </font>
      <fill>
        <patternFill>
          <bgColor rgb="FF363636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0" tint="-4.9989318521683403E-2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 tint="-4.9989318521683403E-2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/>
        <i val="0"/>
        <color theme="0"/>
      </font>
      <fill>
        <patternFill>
          <bgColor theme="3" tint="-0.499984740745262"/>
        </patternFill>
      </fill>
    </dxf>
    <dxf>
      <font>
        <b/>
        <i val="0"/>
        <color theme="3" tint="-0.499984740745262"/>
      </font>
    </dxf>
    <dxf>
      <font>
        <b/>
        <i val="0"/>
        <color theme="0"/>
      </font>
      <fill>
        <patternFill>
          <bgColor rgb="FF0070C0"/>
        </patternFill>
      </fill>
    </dxf>
    <dxf>
      <font>
        <b val="0"/>
        <i val="0"/>
      </font>
      <fill>
        <patternFill>
          <bgColor rgb="FF9BE5FF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FFFCD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C00000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5999633777886288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363636"/>
      <color rgb="FFFFFFCD"/>
      <color rgb="FF9BE5FF"/>
      <color rgb="FFFF7171"/>
      <color rgb="FFFF860D"/>
      <color rgb="FF516529"/>
      <color rgb="FF404F21"/>
      <color rgb="FF586D2D"/>
      <color rgb="FF39471D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973668</xdr:colOff>
      <xdr:row>0</xdr:row>
      <xdr:rowOff>84666</xdr:rowOff>
    </xdr:from>
    <xdr:to>
      <xdr:col>4</xdr:col>
      <xdr:colOff>2093850</xdr:colOff>
      <xdr:row>0</xdr:row>
      <xdr:rowOff>1378478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97CDF31-5A62-4678-B216-50B8E8315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3251" y="84666"/>
          <a:ext cx="2189580" cy="1293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910167</xdr:colOff>
      <xdr:row>0</xdr:row>
      <xdr:rowOff>66523</xdr:rowOff>
    </xdr:from>
    <xdr:to>
      <xdr:col>7</xdr:col>
      <xdr:colOff>1909880</xdr:colOff>
      <xdr:row>0</xdr:row>
      <xdr:rowOff>1360335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8BD8A802-0FEF-4EC3-BE17-FBA8E9B6A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66523"/>
          <a:ext cx="2189580" cy="1293812"/>
        </a:xfrm>
        <a:prstGeom prst="rect">
          <a:avLst/>
        </a:prstGeom>
      </xdr:spPr>
    </xdr:pic>
    <xdr:clientData/>
  </xdr:twoCellAnchor>
  <xdr:twoCellAnchor>
    <xdr:from>
      <xdr:col>1</xdr:col>
      <xdr:colOff>277813</xdr:colOff>
      <xdr:row>1</xdr:row>
      <xdr:rowOff>142876</xdr:rowOff>
    </xdr:from>
    <xdr:to>
      <xdr:col>1</xdr:col>
      <xdr:colOff>257175</xdr:colOff>
      <xdr:row>1</xdr:row>
      <xdr:rowOff>16005</xdr:rowOff>
    </xdr:to>
    <xdr:pic>
      <xdr:nvPicPr>
        <xdr:cNvPr id="7" name="Immagine 6" descr="Logo FIG">
          <a:extLst>
            <a:ext uri="{FF2B5EF4-FFF2-40B4-BE49-F238E27FC236}">
              <a16:creationId xmlns:a16="http://schemas.microsoft.com/office/drawing/2014/main" id="{A3D98B03-AD09-4CC0-A25C-9D1137CB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663" y="1438276"/>
          <a:ext cx="1127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8" xr16:uid="{6683249E-04CE-4D7F-801B-6AC6790434C0}" autoFormatId="16" applyNumberFormats="0" applyBorderFormats="0" applyFontFormats="0" applyPatternFormats="0" applyAlignmentFormats="0" applyWidthHeightFormats="0">
  <queryTableRefresh nextId="9">
    <queryTableFields count="7">
      <queryTableField id="1" name="Tipologia" tableColumnId="1"/>
      <queryTableField id="4" name="Modifica" tableColumnId="4"/>
      <queryTableField id="2" name="Mese" tableColumnId="2"/>
      <queryTableField id="3" name="Colonna1" tableColumnId="3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0" xr16:uid="{77BC1676-4303-44F5-A5CE-071744563493}" autoFormatId="16" applyNumberFormats="0" applyBorderFormats="0" applyFontFormats="0" applyPatternFormats="0" applyAlignmentFormats="0" applyWidthHeightFormats="0">
  <queryTableRefresh nextId="16">
    <queryTableFields count="9">
      <queryTableField id="12" name="Colonna1" tableColumnId="9"/>
      <queryTableField id="8" name="Mese" tableColumnId="8"/>
      <queryTableField id="1" name="Modifica" tableColumnId="1"/>
      <queryTableField id="2" name="Tipologia" tableColumnId="2"/>
      <queryTableField id="3" name="Data inizio" tableColumnId="3"/>
      <queryTableField id="4" name="Data fine" tableColumnId="4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7" xr16:uid="{8AA6AB05-C80A-479B-A005-790634FC67DF}" autoFormatId="16" applyNumberFormats="0" applyBorderFormats="0" applyFontFormats="0" applyPatternFormats="0" applyAlignmentFormats="0" applyWidthHeightFormats="0">
  <queryTableRefresh nextId="18">
    <queryTableFields count="9">
      <queryTableField id="14" name="Colonna1" tableColumnId="8"/>
      <queryTableField id="12" name="Mese" tableColumnId="10"/>
      <queryTableField id="1" name="Modifica" tableColumnId="1"/>
      <queryTableField id="2" name="Tipologia" tableColumnId="2"/>
      <queryTableField id="3" name="Data inizio" tableColumnId="3"/>
      <queryTableField id="4" name="Data fine" tableColumnId="4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6" xr16:uid="{E3E79BF9-B411-475C-BE55-B25033732815}" autoFormatId="16" applyNumberFormats="0" applyBorderFormats="0" applyFontFormats="0" applyPatternFormats="0" applyAlignmentFormats="0" applyWidthHeightFormats="0">
  <queryTableRefresh nextId="18">
    <queryTableFields count="9">
      <queryTableField id="14" name="Colonna1" tableColumnId="8"/>
      <queryTableField id="12" name="Mese" tableColumnId="10"/>
      <queryTableField id="1" name="Modifica" tableColumnId="1"/>
      <queryTableField id="2" name="Tipologia" tableColumnId="2"/>
      <queryTableField id="3" name="Data inizio" tableColumnId="3"/>
      <queryTableField id="4" name="Data fine" tableColumnId="4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3" xr16:uid="{F860890F-F78E-4861-9F6C-7DB70D07BB68}" autoFormatId="16" applyNumberFormats="0" applyBorderFormats="0" applyFontFormats="0" applyPatternFormats="0" applyAlignmentFormats="0" applyWidthHeightFormats="0">
  <queryTableRefresh nextId="13">
    <queryTableFields count="9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5" xr16:uid="{B037B18C-4978-4A25-86B1-05EA4AE278EC}" autoFormatId="16" applyNumberFormats="0" applyBorderFormats="0" applyFontFormats="0" applyPatternFormats="0" applyAlignmentFormats="0" applyWidthHeightFormats="0">
  <queryTableRefresh nextId="13">
    <queryTableFields count="9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1" xr16:uid="{619CE518-5AD1-430F-A486-7B6C1EE88321}" autoFormatId="16" applyNumberFormats="0" applyBorderFormats="0" applyFontFormats="0" applyPatternFormats="0" applyAlignmentFormats="0" applyWidthHeightFormats="0">
  <queryTableRefresh nextId="13">
    <queryTableFields count="9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4" xr16:uid="{5E75E3D6-CA35-4450-836A-0FFA90638460}" autoFormatId="16" applyNumberFormats="0" applyBorderFormats="0" applyFontFormats="0" applyPatternFormats="0" applyAlignmentFormats="0" applyWidthHeightFormats="0">
  <queryTableRefresh nextId="13">
    <queryTableFields count="9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" xr16:uid="{8D4B9140-6AEF-4FDF-A431-7BDE898B6E68}" autoFormatId="16" applyNumberFormats="0" applyBorderFormats="0" applyFontFormats="0" applyPatternFormats="0" applyAlignmentFormats="0" applyWidthHeightFormats="0">
  <queryTableRefresh nextId="13">
    <queryTableFields count="9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0" xr16:uid="{31882101-97B8-4B4B-9422-EACE543E4B13}" autoFormatId="16" applyNumberFormats="0" applyBorderFormats="0" applyFontFormats="0" applyPatternFormats="0" applyAlignmentFormats="0" applyWidthHeightFormats="0">
  <queryTableRefresh nextId="13">
    <queryTableFields count="9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9" xr16:uid="{AD70248D-0D62-45FC-A8B3-80FBC086D69F}" autoFormatId="16" applyNumberFormats="0" applyBorderFormats="0" applyFontFormats="0" applyPatternFormats="0" applyAlignmentFormats="0" applyWidthHeightFormats="0">
  <queryTableRefresh nextId="13">
    <queryTableFields count="9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9" xr16:uid="{EEA9E79C-7A2E-4466-916C-53BE9E064596}" autoFormatId="16" applyNumberFormats="0" applyBorderFormats="0" applyFontFormats="0" applyPatternFormats="0" applyAlignmentFormats="0" applyWidthHeightFormats="0">
  <queryTableRefresh nextId="8">
    <queryTableFields count="7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8" xr16:uid="{DA1D07DC-DEBC-47C9-9F2F-54D8A8A2CBC1}" autoFormatId="16" applyNumberFormats="0" applyBorderFormats="0" applyFontFormats="0" applyPatternFormats="0" applyAlignmentFormats="0" applyWidthHeightFormats="0">
  <queryTableRefresh nextId="13">
    <queryTableFields count="9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6" xr16:uid="{F1D1336F-E8B5-4FA2-AB1C-A25A0F89087A}" autoFormatId="16" applyNumberFormats="0" applyBorderFormats="0" applyFontFormats="0" applyPatternFormats="0" applyAlignmentFormats="0" applyWidthHeightFormats="0">
  <queryTableRefresh nextId="13">
    <queryTableFields count="9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2" xr16:uid="{1EA4AD37-1AF2-4B2E-A46C-3867FD281F09}" autoFormatId="16" applyNumberFormats="0" applyBorderFormats="0" applyFontFormats="0" applyPatternFormats="0" applyAlignmentFormats="0" applyWidthHeightFormats="0">
  <queryTableRefresh nextId="8">
    <queryTableFields count="7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7" xr16:uid="{E31E1D91-CEA8-4851-B49C-859F0D18FCDF}" autoFormatId="16" applyNumberFormats="0" applyBorderFormats="0" applyFontFormats="0" applyPatternFormats="0" applyAlignmentFormats="0" applyWidthHeightFormats="0">
  <queryTableRefresh nextId="8">
    <queryTableFields count="7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" xr16:uid="{1D3B6BA9-2D19-486E-B2EC-0CB92F2F196D}" autoFormatId="16" applyNumberFormats="0" applyBorderFormats="0" applyFontFormats="0" applyPatternFormats="0" applyAlignmentFormats="0" applyWidthHeightFormats="0">
  <queryTableRefresh nextId="8">
    <queryTableFields count="7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21" xr16:uid="{56552272-A537-4C40-8671-D0BBD4CE0A4D}" autoFormatId="16" applyNumberFormats="0" applyBorderFormats="0" applyFontFormats="0" applyPatternFormats="0" applyAlignmentFormats="0" applyWidthHeightFormats="0">
  <queryTableRefresh nextId="8">
    <queryTableFields count="7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3" connectionId="5" xr16:uid="{B61CC56E-AABB-4170-B82F-EE42DCD80E73}" autoFormatId="16" applyNumberFormats="0" applyBorderFormats="0" applyFontFormats="0" applyPatternFormats="0" applyAlignmentFormats="0" applyWidthHeightFormats="0">
  <queryTableRefresh nextId="14" unboundColumnsRight="2">
    <queryTableFields count="9">
      <queryTableField id="1" name="Tipologia" tableColumnId="1"/>
      <queryTableField id="2" name="Modifica" tableColumnId="2"/>
      <queryTableField id="3" name="Mese" tableColumnId="3"/>
      <queryTableField id="12" name="Giorni" tableColumnId="11"/>
      <queryTableField id="5" name="Nome Gara" tableColumnId="5"/>
      <queryTableField id="6" name="Circolo" tableColumnId="6"/>
      <queryTableField id="7" name="Zona" tableColumnId="7"/>
      <queryTableField id="8" dataBound="0" tableColumnId="9"/>
      <queryTableField id="10" dataBound="0" tableColumnId="10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3" xr16:uid="{3A7C72D5-E4CA-4D93-850E-EC5680364F88}" autoFormatId="16" applyNumberFormats="0" applyBorderFormats="0" applyFontFormats="0" applyPatternFormats="0" applyAlignmentFormats="0" applyWidthHeightFormats="0">
  <queryTableRefresh nextId="8">
    <queryTableFields count="7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4" xr16:uid="{8BD715AE-B484-429F-B39F-4D8B0E0A1C0B}" autoFormatId="16" applyNumberFormats="0" applyBorderFormats="0" applyFontFormats="0" applyPatternFormats="0" applyAlignmentFormats="0" applyWidthHeightFormats="0">
  <queryTableRefresh nextId="14">
    <queryTableFields count="9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tables/_rels/table2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C58834E-17E7-4519-B28B-021C5C9B3DB6}" name="Gare_36_36" displayName="Gare_36_36" ref="A1:G55" tableType="queryTable" totalsRowShown="0">
  <autoFilter ref="A1:G55" xr:uid="{C4BCF8DA-29BA-4F7E-AB13-185D5847E72E}"/>
  <tableColumns count="7">
    <tableColumn id="1" xr3:uid="{7554D1DD-3865-4A10-829F-3C2530A17837}" uniqueName="1" name="Tipologia" queryTableFieldId="1" dataDxfId="309"/>
    <tableColumn id="4" xr3:uid="{86877227-F70D-4628-8153-5D6FDEECE9D8}" uniqueName="4" name="Modifica" queryTableFieldId="4"/>
    <tableColumn id="2" xr3:uid="{AC2E9555-0448-4315-99DA-B65611300F68}" uniqueName="2" name="Mese" queryTableFieldId="2" dataDxfId="308"/>
    <tableColumn id="3" xr3:uid="{EDD0FD0C-2627-4580-B904-78B1DA743321}" uniqueName="3" name="Colonna1" queryTableFieldId="3" dataDxfId="307"/>
    <tableColumn id="5" xr3:uid="{45A2249C-691C-4F74-B785-62FAF5A52C07}" uniqueName="5" name="Nome Gara" queryTableFieldId="5" dataDxfId="306"/>
    <tableColumn id="6" xr3:uid="{2F1541C4-5B0A-42FA-8681-323A8892B44F}" uniqueName="6" name="Circolo" queryTableFieldId="6" dataDxfId="305"/>
    <tableColumn id="7" xr3:uid="{9955E8C8-5038-420D-A875-0007813AF96E}" uniqueName="7" name="Zona" queryTableFieldId="7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0D8D46-CE84-4A41-8333-2212EC245779}" name="Tabella2" displayName="Tabella2" ref="X7:Y19" totalsRowShown="0" headerRowDxfId="206" dataDxfId="205">
  <autoFilter ref="X7:Y19" xr:uid="{18A641F8-2757-4C69-AA94-3200845C50AC}"/>
  <tableColumns count="2">
    <tableColumn id="1" xr3:uid="{57C33811-BC02-4534-BCE8-87D1FC73E64B}" name="Colonna1" dataDxfId="204"/>
    <tableColumn id="2" xr3:uid="{824FAB72-8A16-43FE-AAEF-2C56543EF227}" name="Colonna2" dataDxfId="20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FCAA394-945B-4B82-BD60-82984DEE61CE}" name="Calendario_Attività_Giovanile" displayName="Calendario_Attività_Giovanile" ref="B6:J401" tableType="queryTable" totalsRowShown="0" headerRowDxfId="202" dataDxfId="200" headerRowBorderDxfId="201" tableBorderDxfId="199" totalsRowBorderDxfId="198">
  <autoFilter ref="B6:J401" xr:uid="{DA456E56-14E8-4860-8AD3-51CB123845E8}">
    <filterColumn colId="8">
      <filters>
        <filter val="3"/>
      </filters>
    </filterColumn>
  </autoFilter>
  <sortState xmlns:xlrd2="http://schemas.microsoft.com/office/spreadsheetml/2017/richdata2" ref="B7:J401">
    <sortCondition ref="C7:C401" customList="DICEMBRE,GENNAIO,FEBBRAIO,MARZO,APRILE,MAGGIO,GIUGNO,LUGLIO,AGOSTO,SETTEMBRE,OTTOBRE,NOVEMBRE"/>
    <sortCondition sortBy="cellColor" ref="H7:H401" dxfId="197"/>
    <sortCondition ref="F7:F401"/>
    <sortCondition ref="J7:J401"/>
  </sortState>
  <tableColumns count="9">
    <tableColumn id="9" xr3:uid="{0EB20997-2CD0-448E-A4D8-16790EA47B81}" uniqueName="9" name="Colonna1" queryTableFieldId="9" dataDxfId="196"/>
    <tableColumn id="1" xr3:uid="{4324974F-EFEA-4068-90F4-EEFD7FF98CEE}" uniqueName="1" name="Mese" queryTableFieldId="1" dataDxfId="195"/>
    <tableColumn id="2" xr3:uid="{17DDC0FE-364B-41DF-996D-922520C663FB}" uniqueName="2" name="Modifica" queryTableFieldId="2" dataDxfId="194"/>
    <tableColumn id="3" xr3:uid="{42843C63-4EC8-4FE2-A3B4-90559FA8F33F}" uniqueName="3" name="Tipologia" queryTableFieldId="3" dataDxfId="193"/>
    <tableColumn id="4" xr3:uid="{F046686D-06D9-4231-BDD0-60E8ED568B7A}" uniqueName="4" name="Data inizio" queryTableFieldId="4" dataDxfId="192"/>
    <tableColumn id="5" xr3:uid="{E0CC8F61-8F41-4EF9-A687-8D9401DDC957}" uniqueName="5" name="Data fine" queryTableFieldId="5" dataDxfId="191"/>
    <tableColumn id="6" xr3:uid="{277EF897-BAAA-4081-A771-13E3054E221A}" uniqueName="6" name="Nome Gara" queryTableFieldId="6" dataDxfId="190"/>
    <tableColumn id="7" xr3:uid="{BCA6A92D-EB5B-49A4-BD73-B92E4889DFAB}" uniqueName="7" name="Circolo" queryTableFieldId="7" dataDxfId="189"/>
    <tableColumn id="8" xr3:uid="{907DFF4C-05B7-4B6F-A5E1-C971A5546457}" uniqueName="8" name="Zona" queryTableFieldId="8" dataDxfId="188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02485D4-7680-4834-AF60-DF2F9EECA1E3}" name="Gennaio" displayName="Gennaio" ref="A1:I3" tableType="queryTable" totalsRowShown="0">
  <autoFilter ref="A1:I3" xr:uid="{567CF0CB-D657-4163-B55F-276E7B29ABF5}"/>
  <tableColumns count="9">
    <tableColumn id="9" xr3:uid="{A41628D0-23E1-4D5C-9FB5-7B29D1B762BE}" uniqueName="9" name="Colonna1" queryTableFieldId="12"/>
    <tableColumn id="8" xr3:uid="{B0CFBE89-0D4E-4B4D-BC6D-DD6F70925FE6}" uniqueName="8" name="Mese" queryTableFieldId="8"/>
    <tableColumn id="1" xr3:uid="{89444787-BEA2-45E9-9FCB-9DDB0E618B60}" uniqueName="1" name="Modifica" queryTableFieldId="1" dataDxfId="187"/>
    <tableColumn id="2" xr3:uid="{699B1DE2-2606-4002-BE5F-927E310EA1BC}" uniqueName="2" name="Tipologia" queryTableFieldId="2"/>
    <tableColumn id="3" xr3:uid="{AD6863E6-9841-49A0-BC2B-7500BD12C2D7}" uniqueName="3" name="Data inizio" queryTableFieldId="3"/>
    <tableColumn id="4" xr3:uid="{59542A96-DC79-43E2-B5B1-B4BCC8CC3794}" uniqueName="4" name="Data fine" queryTableFieldId="4"/>
    <tableColumn id="5" xr3:uid="{605B10DF-0656-464E-8CA7-9F95F45CE9FD}" uniqueName="5" name="Nome Gara" queryTableFieldId="5" dataDxfId="186"/>
    <tableColumn id="6" xr3:uid="{D6F91D92-D7AB-447A-8DCE-4CEC2494E866}" uniqueName="6" name="Circolo" queryTableFieldId="6"/>
    <tableColumn id="7" xr3:uid="{AFD5DBF8-0B9D-4038-933C-7108F30A7A36}" uniqueName="7" name="Zona" queryTableFieldId="7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364330A-471E-4080-B11C-50B9730F0CBE}" name="Febbraio" displayName="Febbraio" ref="A1:I18" tableType="queryTable" totalsRowShown="0">
  <autoFilter ref="A1:I18" xr:uid="{ADF56DB6-DC01-45AC-9291-3368C6620062}"/>
  <tableColumns count="9">
    <tableColumn id="8" xr3:uid="{6AEEB09D-C895-451D-A7D8-4B567A1BD6FD}" uniqueName="8" name="Colonna1" queryTableFieldId="14"/>
    <tableColumn id="10" xr3:uid="{661F3F53-3465-4E17-B182-4E5DBB9FC578}" uniqueName="10" name="Mese" queryTableFieldId="12"/>
    <tableColumn id="1" xr3:uid="{2C5B13CC-1B7E-4F95-B80A-8AC7E1F08093}" uniqueName="1" name="Modifica" queryTableFieldId="1" dataDxfId="185"/>
    <tableColumn id="2" xr3:uid="{F093E017-962D-4228-B455-F35E67737C12}" uniqueName="2" name="Tipologia" queryTableFieldId="2"/>
    <tableColumn id="3" xr3:uid="{440E137E-C6BD-4E69-8889-FBC48A11CE80}" uniqueName="3" name="Data inizio" queryTableFieldId="3"/>
    <tableColumn id="4" xr3:uid="{B22E58C3-9AF2-4DDB-86F4-FC2B08A26133}" uniqueName="4" name="Data fine" queryTableFieldId="4"/>
    <tableColumn id="5" xr3:uid="{6D3E8EB0-1F1D-47CF-BFC6-295A0BC96DF0}" uniqueName="5" name="Nome Gara" queryTableFieldId="5" dataDxfId="184"/>
    <tableColumn id="6" xr3:uid="{0A0090E9-E664-4446-8702-B4C89540E1BE}" uniqueName="6" name="Circolo" queryTableFieldId="6"/>
    <tableColumn id="7" xr3:uid="{D94D259C-1F18-41A1-B173-4F1A2BFF87A4}" uniqueName="7" name="Zona" queryTableFieldId="7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B46F4E7-5933-433C-BCB9-94A5166D913D}" name="Marzo" displayName="Marzo" ref="A1:I37" tableType="queryTable" totalsRowShown="0">
  <autoFilter ref="A1:I37" xr:uid="{2F83E93E-959A-499F-9F96-D35723652536}"/>
  <tableColumns count="9">
    <tableColumn id="8" xr3:uid="{B2CD7C28-0E06-4244-98BB-CE931DB97EAF}" uniqueName="8" name="Colonna1" queryTableFieldId="14"/>
    <tableColumn id="10" xr3:uid="{6AFEDF4D-42E2-4B69-B06A-926F59D64BB4}" uniqueName="10" name="Mese" queryTableFieldId="12"/>
    <tableColumn id="1" xr3:uid="{6284C636-3AD0-4437-83A0-FC3BFED45AD8}" uniqueName="1" name="Modifica" queryTableFieldId="1" dataDxfId="183"/>
    <tableColumn id="2" xr3:uid="{B5D04826-959F-4688-B625-8420E701814F}" uniqueName="2" name="Tipologia" queryTableFieldId="2"/>
    <tableColumn id="3" xr3:uid="{6D55E48F-FFE8-4F02-AB34-24D022482814}" uniqueName="3" name="Data inizio" queryTableFieldId="3"/>
    <tableColumn id="4" xr3:uid="{F84F6E40-6382-49DE-8EEC-76830BE77165}" uniqueName="4" name="Data fine" queryTableFieldId="4"/>
    <tableColumn id="5" xr3:uid="{549AC5E5-8DF4-456F-A509-C5B30587E78E}" uniqueName="5" name="Nome Gara" queryTableFieldId="5" dataDxfId="182"/>
    <tableColumn id="6" xr3:uid="{B1FDB067-FC92-490E-BC22-E471DCC6BBB6}" uniqueName="6" name="Circolo" queryTableFieldId="6"/>
    <tableColumn id="7" xr3:uid="{45FE1069-E64D-4A58-B770-72B147C0CF65}" uniqueName="7" name="Zona" queryTableFieldId="7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D5EF7CD-01A7-4ACA-A014-32A8B1406AF3}" name="Aprile" displayName="Aprile" ref="A1:I43" tableType="queryTable" totalsRowShown="0">
  <autoFilter ref="A1:I43" xr:uid="{78AD2F2A-96A8-4823-BFBB-0115AB0DCBEA}"/>
  <tableColumns count="9">
    <tableColumn id="9" xr3:uid="{A5A167DF-84B8-4AF9-9EA6-57BB08DB0D53}" uniqueName="9" name="Colonna1" queryTableFieldId="9"/>
    <tableColumn id="1" xr3:uid="{ED80755B-99CE-4BDD-B000-268A7547C3FC}" uniqueName="1" name="Mese" queryTableFieldId="1" dataDxfId="181"/>
    <tableColumn id="2" xr3:uid="{0F3E52CA-AB49-4045-8C74-70537C1E9E39}" uniqueName="2" name="Modifica" queryTableFieldId="2"/>
    <tableColumn id="3" xr3:uid="{C36919E1-6CAA-421B-B1C3-DF07FB3A1374}" uniqueName="3" name="Tipologia" queryTableFieldId="3"/>
    <tableColumn id="4" xr3:uid="{276ACF7C-295E-4F63-833C-53C9973DB56A}" uniqueName="4" name="Data inizio" queryTableFieldId="4"/>
    <tableColumn id="5" xr3:uid="{D1AEF19F-C7DA-4972-A6EC-7CFF38477370}" uniqueName="5" name="Data fine" queryTableFieldId="5"/>
    <tableColumn id="6" xr3:uid="{85337DAC-2270-4A77-9E9B-89DB835F57BD}" uniqueName="6" name="Nome Gara" queryTableFieldId="6" dataDxfId="180"/>
    <tableColumn id="7" xr3:uid="{57A660C0-3A65-46EF-A82E-C4BE68B20235}" uniqueName="7" name="Circolo" queryTableFieldId="7"/>
    <tableColumn id="8" xr3:uid="{DAD08D66-8DF9-4128-96F4-6809FA1362AD}" uniqueName="8" name="Zona" queryTableFieldId="8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2D2DA69-FC6B-46DF-8B2B-A550A8767491}" name="Maggio" displayName="Maggio" ref="A1:I40" tableType="queryTable" totalsRowShown="0">
  <autoFilter ref="A1:I40" xr:uid="{569E778B-72E9-401D-82C9-D45F316B6370}"/>
  <tableColumns count="9">
    <tableColumn id="9" xr3:uid="{B8A27E3D-CE07-4D8E-8126-377102851CE6}" uniqueName="9" name="Colonna1" queryTableFieldId="9"/>
    <tableColumn id="1" xr3:uid="{4BFDFA69-FDB4-4FEA-93E4-AD547BD41608}" uniqueName="1" name="Mese" queryTableFieldId="1" dataDxfId="179"/>
    <tableColumn id="2" xr3:uid="{75BD0CB1-65FB-4FB6-8C3E-6FD74811B75C}" uniqueName="2" name="Modifica" queryTableFieldId="2"/>
    <tableColumn id="3" xr3:uid="{1F313B2C-D63E-443F-8F42-E0D11290689D}" uniqueName="3" name="Tipologia" queryTableFieldId="3"/>
    <tableColumn id="4" xr3:uid="{333DFA15-EC69-4B0C-B68B-08E03C001EB5}" uniqueName="4" name="Data inizio" queryTableFieldId="4"/>
    <tableColumn id="5" xr3:uid="{1B65B2FD-991F-45A9-971B-A811C77AED80}" uniqueName="5" name="Data fine" queryTableFieldId="5"/>
    <tableColumn id="6" xr3:uid="{A5B9CC60-2B00-40EE-99B8-4E06D5B912F0}" uniqueName="6" name="Nome Gara" queryTableFieldId="6" dataDxfId="178"/>
    <tableColumn id="7" xr3:uid="{A8AC35F2-1950-48DA-830C-D9F5611D4B89}" uniqueName="7" name="Circolo" queryTableFieldId="7"/>
    <tableColumn id="8" xr3:uid="{6681601B-A69A-451A-8042-1E2F3F5B7AFF}" uniqueName="8" name="Zona" queryTableFieldId="8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4AA4525-6CE9-4E1A-B972-007CEBAA933A}" name="Giugno" displayName="Giugno" ref="A1:I70" tableType="queryTable" totalsRowShown="0">
  <autoFilter ref="A1:I70" xr:uid="{3B0E0B95-93C9-45FA-8F00-BADA51A991A8}"/>
  <tableColumns count="9">
    <tableColumn id="9" xr3:uid="{BBB62A51-057C-423D-AB82-570683E285DF}" uniqueName="9" name="Colonna1" queryTableFieldId="9"/>
    <tableColumn id="1" xr3:uid="{9E6BBE0B-3904-4E96-AEBA-22965984494D}" uniqueName="1" name="Mese" queryTableFieldId="1" dataDxfId="177"/>
    <tableColumn id="2" xr3:uid="{C9E41139-6138-43F8-B6A0-F31A5DB54BDD}" uniqueName="2" name="Modifica" queryTableFieldId="2"/>
    <tableColumn id="3" xr3:uid="{21E55CB6-E907-49FB-8E63-F37DCB3FE121}" uniqueName="3" name="Tipologia" queryTableFieldId="3"/>
    <tableColumn id="4" xr3:uid="{BDFD8598-395D-45A1-88D0-4817140CB3BB}" uniqueName="4" name="Data inizio" queryTableFieldId="4"/>
    <tableColumn id="5" xr3:uid="{C883223C-3256-4E08-840C-802755BAECB1}" uniqueName="5" name="Data fine" queryTableFieldId="5"/>
    <tableColumn id="6" xr3:uid="{00D956CF-A070-4070-9CA2-66FAAD366E54}" uniqueName="6" name="Nome Gara" queryTableFieldId="6" dataDxfId="176"/>
    <tableColumn id="7" xr3:uid="{CE8110EE-3106-4B78-86F3-D5A62B68BEC3}" uniqueName="7" name="Circolo" queryTableFieldId="7"/>
    <tableColumn id="8" xr3:uid="{EC94CE3F-271B-47B0-881C-ED275DE2B2D0}" uniqueName="8" name="Zona" queryTableFieldId="8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9299136-7F20-42B1-884D-74065A770D63}" name="Luglio" displayName="Luglio" ref="A1:I63" tableType="queryTable" totalsRowShown="0">
  <autoFilter ref="A1:I63" xr:uid="{35380323-C925-4D50-B62B-0FA592CCF382}"/>
  <tableColumns count="9">
    <tableColumn id="9" xr3:uid="{8F004FCE-CC9A-4665-8FE2-4D68F312B4EA}" uniqueName="9" name="Colonna1" queryTableFieldId="9"/>
    <tableColumn id="1" xr3:uid="{FCD93415-535A-42FB-BC5A-AD9E4D936B5E}" uniqueName="1" name="Mese" queryTableFieldId="1" dataDxfId="175"/>
    <tableColumn id="2" xr3:uid="{F7B4A431-DB91-4018-A5BB-AEC35F98A07A}" uniqueName="2" name="Modifica" queryTableFieldId="2"/>
    <tableColumn id="3" xr3:uid="{72C06F35-560A-401E-B0A7-41DB01B48882}" uniqueName="3" name="Tipologia" queryTableFieldId="3"/>
    <tableColumn id="4" xr3:uid="{CBCBC2B5-9C5B-4822-A7A4-AC884DF55D1E}" uniqueName="4" name="Data inizio" queryTableFieldId="4"/>
    <tableColumn id="5" xr3:uid="{BB70D60E-D241-4CE8-81C3-FA6F60BA210B}" uniqueName="5" name="Data fine" queryTableFieldId="5"/>
    <tableColumn id="6" xr3:uid="{452FF458-20F2-47EB-B8FE-37BD8FBAFEFE}" uniqueName="6" name="Nome Gara" queryTableFieldId="6" dataDxfId="174"/>
    <tableColumn id="7" xr3:uid="{99F69B47-2EC1-485D-8834-E9A117EA96FF}" uniqueName="7" name="Circolo" queryTableFieldId="7"/>
    <tableColumn id="8" xr3:uid="{4F4AAD59-ECD2-4373-ABE4-8C9E68FAB5C7}" uniqueName="8" name="Zona" queryTableFieldId="8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E9DC933-EAAC-42D7-9800-D5244692B3F6}" name="Agosto" displayName="Agosto" ref="A1:I41" tableType="queryTable" totalsRowShown="0">
  <autoFilter ref="A1:I41" xr:uid="{E8577C66-08FB-470F-B958-993E77A517F6}"/>
  <tableColumns count="9">
    <tableColumn id="9" xr3:uid="{BD757823-DF12-4C22-AE3D-8760507983C3}" uniqueName="9" name="Colonna1" queryTableFieldId="9"/>
    <tableColumn id="1" xr3:uid="{C17CBD0C-F210-4698-90F2-99A29048E70F}" uniqueName="1" name="Mese" queryTableFieldId="1" dataDxfId="173"/>
    <tableColumn id="2" xr3:uid="{D5E9BD32-BABD-465C-A774-4013B7C04A8A}" uniqueName="2" name="Modifica" queryTableFieldId="2"/>
    <tableColumn id="3" xr3:uid="{A42795AA-9BD3-4B30-9313-4AD32B93121D}" uniqueName="3" name="Tipologia" queryTableFieldId="3"/>
    <tableColumn id="4" xr3:uid="{619FA614-DCA0-48CA-8078-EA86A80E20FA}" uniqueName="4" name="Data inizio" queryTableFieldId="4"/>
    <tableColumn id="5" xr3:uid="{E8DCBB52-90F2-4AC6-A4D7-67FF710CBA56}" uniqueName="5" name="Data fine" queryTableFieldId="5"/>
    <tableColumn id="6" xr3:uid="{5F7443E2-F904-469D-A0B1-B435546DE534}" uniqueName="6" name="Nome Gara" queryTableFieldId="6" dataDxfId="172"/>
    <tableColumn id="7" xr3:uid="{54817663-F931-4428-AC8D-3853DCB7B9DC}" uniqueName="7" name="Circolo" queryTableFieldId="7"/>
    <tableColumn id="8" xr3:uid="{F0D35868-3263-43FF-81EE-00EE7007CF12}" uniqueName="8" name="Zona" queryTableFieldId="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E67103B-0B96-4901-91F3-13A788B80749}" name="Append1" displayName="Append1" ref="A1:G23" totalsRowShown="0" headerRowDxfId="303" headerRowBorderDxfId="302" tableBorderDxfId="301" totalsRowBorderDxfId="300">
  <autoFilter ref="A1:G23" xr:uid="{8F724396-2937-48DA-9CC1-3ECC0FDF72E2}"/>
  <tableColumns count="7">
    <tableColumn id="1" xr3:uid="{CBFBD5E5-5EE3-4784-B9D1-ABA232061959}" name="Tipologia" dataDxfId="299"/>
    <tableColumn id="2" xr3:uid="{FB758567-7774-4A33-A2DB-7D6E9FB76B82}" name="Modifica" dataDxfId="298"/>
    <tableColumn id="3" xr3:uid="{9D390118-F4BE-4FA1-B34E-D5C129A86703}" name="Mese" dataDxfId="297"/>
    <tableColumn id="4" xr3:uid="{13E4E791-0F0C-4E89-B1B9-562CB1131F55}" name="Colonna1" dataDxfId="296"/>
    <tableColumn id="5" xr3:uid="{2D6B0800-7F44-4B45-96E9-A196E5B53BF0}" name="Nome Gara" dataDxfId="295"/>
    <tableColumn id="6" xr3:uid="{DE010FC4-CEBC-4C27-A0B0-B2FACDBEF6F9}" name="Circolo" dataDxfId="294"/>
    <tableColumn id="7" xr3:uid="{37E92E55-95D0-4DB0-BC15-B7AB021050F7}" name="Zona" dataDxfId="293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73B1813-1359-47C2-874D-93C21B2054E5}" name="Settembre" displayName="Settembre" ref="A1:I38" tableType="queryTable" totalsRowShown="0">
  <autoFilter ref="A1:I38" xr:uid="{3FE9F7ED-90B8-445C-89BB-D75FCDFA9D42}"/>
  <tableColumns count="9">
    <tableColumn id="9" xr3:uid="{99B9059C-773A-4CDB-BBAF-BDA644E7FDB6}" uniqueName="9" name="Colonna1" queryTableFieldId="9"/>
    <tableColumn id="1" xr3:uid="{940EE904-8D0E-4BEC-86E3-AFA9D72EA7B1}" uniqueName="1" name="Mese" queryTableFieldId="1" dataDxfId="171"/>
    <tableColumn id="2" xr3:uid="{75BCDC89-159E-428E-B986-76D05993E2E0}" uniqueName="2" name="Modifica" queryTableFieldId="2"/>
    <tableColumn id="3" xr3:uid="{4B25BB76-1F7E-4F12-88FA-B52A70E51EF4}" uniqueName="3" name="Tipologia" queryTableFieldId="3"/>
    <tableColumn id="4" xr3:uid="{BD2788B0-3B9B-4757-B521-872F9520ABD5}" uniqueName="4" name="Data inizio" queryTableFieldId="4"/>
    <tableColumn id="5" xr3:uid="{34A7E8D4-87F1-46C5-90FF-416E9F72168F}" uniqueName="5" name="Data fine" queryTableFieldId="5"/>
    <tableColumn id="6" xr3:uid="{478D3247-CCED-481A-9B2F-B9E9AEC94DC9}" uniqueName="6" name="Nome Gara" queryTableFieldId="6" dataDxfId="170"/>
    <tableColumn id="7" xr3:uid="{05903AD5-4B13-41CF-9B6B-1C09AB1DC34D}" uniqueName="7" name="Circolo" queryTableFieldId="7"/>
    <tableColumn id="8" xr3:uid="{72D3DE50-29C8-41EF-8308-4E22CBA9E5AB}" uniqueName="8" name="Zona" queryTableFieldId="8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66D1DB9-C244-4801-96F9-46616A9516BB}" name="Ottobre" displayName="Ottobre" ref="A1:I39" tableType="queryTable" totalsRowShown="0">
  <autoFilter ref="A1:I39" xr:uid="{C202486F-8C93-4B33-97DD-11AA0E163863}"/>
  <tableColumns count="9">
    <tableColumn id="9" xr3:uid="{356CAA6C-F8B6-4345-8953-9E5DEC63D62C}" uniqueName="9" name="Colonna1" queryTableFieldId="9"/>
    <tableColumn id="1" xr3:uid="{5870F84B-28FA-40F5-9543-A0F35D2B53F3}" uniqueName="1" name="Mese" queryTableFieldId="1" dataDxfId="169"/>
    <tableColumn id="2" xr3:uid="{B6BA4575-A0C9-483B-BFF6-97823D21B3ED}" uniqueName="2" name="Modifica" queryTableFieldId="2"/>
    <tableColumn id="3" xr3:uid="{C1D59C5F-69D6-4070-8170-007207C862A9}" uniqueName="3" name="Tipologia" queryTableFieldId="3"/>
    <tableColumn id="4" xr3:uid="{E33D8140-C6FC-4FBA-AA6A-2AA5BAE81028}" uniqueName="4" name="Data inizio" queryTableFieldId="4"/>
    <tableColumn id="5" xr3:uid="{5FF91567-E809-4618-B1D7-8EF28FA4F80E}" uniqueName="5" name="Data fine" queryTableFieldId="5"/>
    <tableColumn id="6" xr3:uid="{1BFCE6FC-C842-4281-97D8-66D548FEE1A8}" uniqueName="6" name="Nome Gara" queryTableFieldId="6" dataDxfId="168"/>
    <tableColumn id="7" xr3:uid="{7E44ABFB-1CE9-487C-9B2B-6F44963C5FCC}" uniqueName="7" name="Circolo" queryTableFieldId="7"/>
    <tableColumn id="8" xr3:uid="{A86D8D49-D94D-4801-BEBA-ED9179EBED5E}" uniqueName="8" name="Zona" queryTableFieldId="8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7743A7BE-6B2B-4AC5-A408-3A4A1E0F8DBB}" name="Novembre" displayName="Novembre" ref="A1:I12" tableType="queryTable" totalsRowShown="0">
  <autoFilter ref="A1:I12" xr:uid="{290C863C-1B90-490B-A9B4-E316A0EC3B65}"/>
  <tableColumns count="9">
    <tableColumn id="9" xr3:uid="{83EDB8C5-6898-4093-9888-215BBAD705C6}" uniqueName="9" name="Colonna1" queryTableFieldId="9"/>
    <tableColumn id="1" xr3:uid="{7BBD1C0D-D9CD-44E5-A091-71E9EA9A625A}" uniqueName="1" name="Mese" queryTableFieldId="1" dataDxfId="167"/>
    <tableColumn id="2" xr3:uid="{827EA689-9FD8-4E10-8CE5-E71F7D60AE6B}" uniqueName="2" name="Modifica" queryTableFieldId="2"/>
    <tableColumn id="3" xr3:uid="{22E867FC-A063-495E-8B9F-652596EDE88F}" uniqueName="3" name="Tipologia" queryTableFieldId="3"/>
    <tableColumn id="4" xr3:uid="{69060AC0-D220-41E5-84B7-ED04BDA49227}" uniqueName="4" name="Data inizio" queryTableFieldId="4"/>
    <tableColumn id="5" xr3:uid="{18E1DCF5-94D5-42A1-892D-F5719A3D55C7}" uniqueName="5" name="Data fine" queryTableFieldId="5"/>
    <tableColumn id="6" xr3:uid="{994D78D9-6EF5-46D9-9A3A-7F769E699F2F}" uniqueName="6" name="Nome Gara" queryTableFieldId="6" dataDxfId="166"/>
    <tableColumn id="7" xr3:uid="{FFDB3DFE-FBB7-4377-953F-FBD2D7CD998F}" uniqueName="7" name="Circolo" queryTableFieldId="7"/>
    <tableColumn id="8" xr3:uid="{61CEC896-4611-4A5F-8AE9-6ED1E5607CF5}" uniqueName="8" name="Zona" queryTableFieldId="8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4D30E95-7AB4-4A7F-9D3B-316D2B7C8629}" name="Dicembre" displayName="Dicembre" ref="A1:I3" tableType="queryTable" totalsRowShown="0">
  <autoFilter ref="A1:I3" xr:uid="{DB2BEB20-BED2-45D7-908A-594951686553}"/>
  <tableColumns count="9">
    <tableColumn id="9" xr3:uid="{DE5E6748-216F-4F5A-A1EE-C6A69F0D4A33}" uniqueName="9" name="Colonna1" queryTableFieldId="9"/>
    <tableColumn id="1" xr3:uid="{2B82B6AB-E454-4F0D-B86E-B9160C2D1664}" uniqueName="1" name="Mese" queryTableFieldId="1" dataDxfId="165"/>
    <tableColumn id="2" xr3:uid="{BF951C2C-7557-468D-A994-53DCE3CC9CD1}" uniqueName="2" name="Modifica" queryTableFieldId="2"/>
    <tableColumn id="3" xr3:uid="{E5E6358A-AF9C-4AA9-8AB4-3C76391B16E4}" uniqueName="3" name="Tipologia" queryTableFieldId="3"/>
    <tableColumn id="4" xr3:uid="{C3112361-EB51-48A8-9744-F14764B56532}" uniqueName="4" name="Data inizio" queryTableFieldId="4"/>
    <tableColumn id="5" xr3:uid="{82BFA536-ECED-4758-B1EC-C622FD6F5331}" uniqueName="5" name="Data fine" queryTableFieldId="5" dataDxfId="164"/>
    <tableColumn id="6" xr3:uid="{A6D2C75F-11EF-4EAA-894F-93D3B1F1EAC1}" uniqueName="6" name="Nome Gara" queryTableFieldId="6" dataDxfId="163"/>
    <tableColumn id="7" xr3:uid="{2D17EBF5-F966-4E7E-8CF3-6743FC154E03}" uniqueName="7" name="Circolo" queryTableFieldId="7"/>
    <tableColumn id="8" xr3:uid="{3F4682A0-B5AA-4B7E-B775-6B5A4575E34B}" uniqueName="8" name="Zona" queryTableFieldId="8"/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675099-F3FB-4F35-9743-9E2C7FBD751D}" name="Tabella7" displayName="Tabella7" ref="B5:J7" totalsRowShown="0" headerRowDxfId="161" dataDxfId="160" tableBorderDxfId="159">
  <autoFilter ref="B5:J7" xr:uid="{39AA4BB7-1D53-4FEC-86E8-5E77981FF1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0" xr3:uid="{D5B43A63-07DF-4F28-9218-040E80109D1E}" name="Colonna1" dataDxfId="158">
      <calculatedColumnFormula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calculatedColumnFormula>
    </tableColumn>
    <tableColumn id="9" xr3:uid="{57E53AB0-88FB-4783-B562-C8D86065A177}" name="Mese" dataDxfId="157">
      <calculatedColumnFormula>"Gennaio"</calculatedColumnFormula>
    </tableColumn>
    <tableColumn id="1" xr3:uid="{D57C87AD-CD51-41B6-9906-8B099B4E256F}" name="Modifica" dataDxfId="156"/>
    <tableColumn id="2" xr3:uid="{9E669407-394E-46BD-B3CD-B1BB2F95AEE9}" name="Tipologia" dataDxfId="155"/>
    <tableColumn id="3" xr3:uid="{E10F3DB3-B0A8-4BAD-AAEC-28EA7D29AF31}" name="Data inizio" dataDxfId="154"/>
    <tableColumn id="4" xr3:uid="{9B7C311E-5C8F-499B-A1BC-7EEB63C23632}" name="Data fine" dataDxfId="153"/>
    <tableColumn id="5" xr3:uid="{5956E075-BD2E-4D5D-BCFE-C6DBCD51CCD8}" name="Nome Gara" dataDxfId="152"/>
    <tableColumn id="6" xr3:uid="{022D8F90-D33B-454A-B63C-16595E220A26}" name="Circolo" dataDxfId="151"/>
    <tableColumn id="7" xr3:uid="{C9B52B1F-9949-46DC-87AF-863684673F5E}" name="Zona" dataDxfId="15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AB76CA5-053C-416E-BDDC-F735ADE3B227}" name="Tabella712" displayName="Tabella712" ref="B8:J25" totalsRowShown="0" headerRowDxfId="149" dataDxfId="148" tableBorderDxfId="147">
  <autoFilter ref="B8:J25" xr:uid="{DC0469B0-59D4-4D34-97BA-382907010FC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B9:J20">
    <sortCondition sortBy="fontColor" ref="H9:H20" dxfId="146"/>
    <sortCondition ref="F9:F20"/>
  </sortState>
  <tableColumns count="9">
    <tableColumn id="10" xr3:uid="{6226070A-FBDA-4AD1-B2B9-6DD27B01CF8E}" name="Colonna1" dataDxfId="145">
      <calculatedColumnFormula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calculatedColumnFormula>
    </tableColumn>
    <tableColumn id="9" xr3:uid="{32AAF322-5875-48FC-B01F-17FA86C47348}" name="Mese" dataDxfId="144">
      <calculatedColumnFormula>"Febbraio"</calculatedColumnFormula>
    </tableColumn>
    <tableColumn id="1" xr3:uid="{0FFC669A-582E-41B0-94F6-5722777D1EBD}" name="Modifica" dataDxfId="143"/>
    <tableColumn id="2" xr3:uid="{60E20C32-04DC-4997-9992-FC0B7BC1DD16}" name="Tipologia" dataDxfId="142"/>
    <tableColumn id="3" xr3:uid="{96E9A6F4-7BCD-435A-9270-142F60E051EC}" name="Data inizio" dataDxfId="141"/>
    <tableColumn id="4" xr3:uid="{5A6A3CDF-6B15-48D5-83A6-CF2527D0EC98}" name="Data fine" dataDxfId="140"/>
    <tableColumn id="5" xr3:uid="{13131A58-D611-441F-8A08-A977375289EF}" name="Nome Gara" dataDxfId="139"/>
    <tableColumn id="6" xr3:uid="{982D4D12-DEE8-45E8-9959-A1B7887DB193}" name="Circolo" dataDxfId="138"/>
    <tableColumn id="7" xr3:uid="{9A9A2809-72D7-401F-840B-7658BB8151FF}" name="Zona" dataDxfId="137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4242D45-270B-4C12-A289-430B09BF2F48}" name="Tabella713" displayName="Tabella713" ref="B26:J62" totalsRowShown="0" headerRowDxfId="136" dataDxfId="135" tableBorderDxfId="134">
  <autoFilter ref="B26:J62" xr:uid="{E99F5971-7699-40B1-BF4E-EF33A48A06F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B27:J30">
    <sortCondition sortBy="fontColor" ref="H27:H30" dxfId="133"/>
    <sortCondition ref="F27:F30"/>
  </sortState>
  <tableColumns count="9">
    <tableColumn id="10" xr3:uid="{0219ACA2-7BF9-4622-AA2E-C98C9C1BFC7B}" name="Colonna1" dataDxfId="132">
      <calculatedColumnFormula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calculatedColumnFormula>
    </tableColumn>
    <tableColumn id="9" xr3:uid="{E4C55E02-3429-42E8-AE51-FCE592258709}" name="Mese" dataDxfId="131">
      <calculatedColumnFormula>"Marzo"</calculatedColumnFormula>
    </tableColumn>
    <tableColumn id="1" xr3:uid="{91F81D40-9644-497F-A4B3-43A9B8ACAC04}" name="Modifica" dataDxfId="130"/>
    <tableColumn id="2" xr3:uid="{BB141505-7F7C-44B2-BFB9-E023B74E2846}" name="Tipologia" dataDxfId="129"/>
    <tableColumn id="3" xr3:uid="{DB72610D-8229-462E-A29E-B4589632A948}" name="Data inizio" dataDxfId="128"/>
    <tableColumn id="4" xr3:uid="{A68AD679-0DE3-4454-9B51-4CE050FA5D4F}" name="Data fine" dataDxfId="127"/>
    <tableColumn id="5" xr3:uid="{AAFBAB0A-47D3-482C-B485-EA0D7D9B1C9A}" name="Nome Gara" dataDxfId="126"/>
    <tableColumn id="6" xr3:uid="{524DB057-8A2C-4372-ABC9-B4AE10FF87C5}" name="Circolo" dataDxfId="125"/>
    <tableColumn id="7" xr3:uid="{1C5A5ACD-E0B4-4A35-93D2-05D246351C59}" name="Zona" dataDxfId="124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294930C-8763-4888-8D84-0AFFF93A3E24}" name="Tabella27" displayName="Tabella27" ref="B63:J105" totalsRowShown="0" headerRowDxfId="123" dataDxfId="121" headerRowBorderDxfId="122" tableBorderDxfId="120">
  <autoFilter ref="B63:J105" xr:uid="{E302FC5E-9357-409E-B09A-0E39C598138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B64:J67">
    <sortCondition sortBy="fontColor" ref="H64:H67" dxfId="119"/>
    <sortCondition ref="F64:F67"/>
  </sortState>
  <tableColumns count="9">
    <tableColumn id="9" xr3:uid="{EC63870C-70B2-47C1-9630-9ADCCA72D3F3}" name="Colonna1" dataDxfId="118">
      <calculatedColumnFormula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calculatedColumnFormula>
    </tableColumn>
    <tableColumn id="1" xr3:uid="{F39E4C52-439B-4AB2-99D7-F9B85A69D314}" name="Mese" dataDxfId="117">
      <calculatedColumnFormula>"Aprile"</calculatedColumnFormula>
    </tableColumn>
    <tableColumn id="2" xr3:uid="{4FD44778-B7B8-44D0-947C-7531A8485C51}" name="Modifica" dataDxfId="116"/>
    <tableColumn id="3" xr3:uid="{DD133A55-B9C0-4170-8BD4-4DDA09440AD6}" name="Tipologia" dataDxfId="115"/>
    <tableColumn id="4" xr3:uid="{176408E1-ACDB-4D1D-99BE-F43772AB674A}" name="Data inizio" dataDxfId="114"/>
    <tableColumn id="5" xr3:uid="{A04EC550-316F-434A-8376-50ECC3460109}" name="Data fine" dataDxfId="113"/>
    <tableColumn id="6" xr3:uid="{79925A99-12B3-4A4C-92BB-952C5846561B}" name="Nome Gara" dataDxfId="112"/>
    <tableColumn id="7" xr3:uid="{C6D52F71-7DF9-4D97-94CD-0DAA939C82E3}" name="Circolo" dataDxfId="111"/>
    <tableColumn id="8" xr3:uid="{8673B030-2CC4-4D81-A26F-BB0732DA8CB9}" name="Zona" dataDxfId="110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C59A2F6-9EE5-47A9-9E7D-CACC0B6CB372}" name="Tabella2730" displayName="Tabella2730" ref="B106:J145" totalsRowShown="0" headerRowDxfId="109" dataDxfId="107" headerRowBorderDxfId="108" tableBorderDxfId="106">
  <autoFilter ref="B106:J145" xr:uid="{A82836A1-1784-4ABF-A790-B4777ED9C3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B107:J109">
    <sortCondition sortBy="fontColor" ref="H107:H109" dxfId="105"/>
    <sortCondition ref="F107:F109"/>
  </sortState>
  <tableColumns count="9">
    <tableColumn id="9" xr3:uid="{C8175F64-3412-437E-BDF7-0A461F919C68}" name="Colonna1" dataDxfId="104">
      <calculatedColumnFormula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calculatedColumnFormula>
    </tableColumn>
    <tableColumn id="1" xr3:uid="{C63F1E95-ED9D-4575-B999-BC46019C8AB1}" name="Mese" dataDxfId="103">
      <calculatedColumnFormula>"Maggio"</calculatedColumnFormula>
    </tableColumn>
    <tableColumn id="2" xr3:uid="{A3D2799D-9914-4920-AB1B-89375F02AC99}" name="Modifica" dataDxfId="102"/>
    <tableColumn id="3" xr3:uid="{16B3C753-A22D-4F29-9310-721E32ED2401}" name="Tipologia" dataDxfId="101"/>
    <tableColumn id="4" xr3:uid="{294A0877-7FA2-4DAC-9AAD-511F6AF32890}" name="Data inizio" dataDxfId="100"/>
    <tableColumn id="5" xr3:uid="{21659B5F-C2CE-4419-B7D3-EB24CEDD4219}" name="Data fine" dataDxfId="99"/>
    <tableColumn id="6" xr3:uid="{B9827EC0-48F5-4921-8CAF-A1F58BB5C0BC}" name="Nome Gara" dataDxfId="98"/>
    <tableColumn id="7" xr3:uid="{AD8DEFF1-EF3B-4F42-8E94-3FBE26130D04}" name="Circolo" dataDxfId="97"/>
    <tableColumn id="8" xr3:uid="{921270B6-6439-4544-A4BB-FEBBDD0A76D3}" name="Zona" dataDxfId="96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AA1D250-69F2-4419-91C7-18707C925D6E}" name="Tabella2731" displayName="Tabella2731" ref="B146:J215" totalsRowShown="0" headerRowDxfId="95" dataDxfId="93" headerRowBorderDxfId="94" tableBorderDxfId="92">
  <autoFilter ref="B146:J215" xr:uid="{D5C62AAA-1ACF-46D9-A8BA-25B3FF8E99F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B147:J150">
    <sortCondition sortBy="fontColor" ref="H147:H150" dxfId="91"/>
    <sortCondition ref="F147:F150"/>
  </sortState>
  <tableColumns count="9">
    <tableColumn id="9" xr3:uid="{59D1FDA8-C415-48BC-B91C-81FF532B3E16}" name="Colonna1" dataDxfId="90">
      <calculatedColumnFormula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calculatedColumnFormula>
    </tableColumn>
    <tableColumn id="1" xr3:uid="{F881316C-0A04-4E11-9213-2D14471478BF}" name="Mese" dataDxfId="89">
      <calculatedColumnFormula>"Giugno"</calculatedColumnFormula>
    </tableColumn>
    <tableColumn id="2" xr3:uid="{81CDF4C4-5FD3-4909-9819-B3AE401EBF95}" name="Modifica" dataDxfId="88"/>
    <tableColumn id="3" xr3:uid="{FDE4D90B-9170-4F04-BC18-002312CBF166}" name="Tipologia" dataDxfId="87"/>
    <tableColumn id="4" xr3:uid="{B55C0912-5A5B-467B-B83C-B2784AABF8E3}" name="Data inizio" dataDxfId="86"/>
    <tableColumn id="5" xr3:uid="{2FD481E7-3F60-49F2-8995-1780ED57A2FC}" name="Data fine" dataDxfId="85"/>
    <tableColumn id="6" xr3:uid="{2BEED868-8391-4BA4-AF90-3A51B342AAA7}" name="Nome Gara" dataDxfId="84"/>
    <tableColumn id="7" xr3:uid="{2431F331-F111-4053-8D2D-25FB070E7805}" name="Circolo" dataDxfId="83"/>
    <tableColumn id="8" xr3:uid="{FBA998AF-7716-46BB-905B-C8831B167C75}" name="Zona" dataDxfId="8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9754FD2-6499-4BFC-97B2-688563547000}" name="Gare_54_54" displayName="Gare_54_54" ref="A1:G17" tableType="queryTable" totalsRowShown="0">
  <autoFilter ref="A1:G17" xr:uid="{A19FAB92-BB6D-443D-8039-FC221EC6617C}"/>
  <tableColumns count="7">
    <tableColumn id="1" xr3:uid="{C5BA988B-7D8C-4F5C-BA54-C785CD0A6263}" uniqueName="1" name="Tipologia" queryTableFieldId="1" dataDxfId="292"/>
    <tableColumn id="2" xr3:uid="{12C1022F-E7CB-44EE-89AA-822A371F8314}" uniqueName="2" name="Modifica" queryTableFieldId="2"/>
    <tableColumn id="3" xr3:uid="{31859F9A-0F95-4E18-A769-A106407850A7}" uniqueName="3" name="Mese" queryTableFieldId="3" dataDxfId="291"/>
    <tableColumn id="4" xr3:uid="{867DEF18-526E-4B5C-95EF-98E1C2A70FFF}" uniqueName="4" name="Colonna1" queryTableFieldId="4" dataDxfId="290"/>
    <tableColumn id="5" xr3:uid="{CB25FA45-19D0-4B94-A605-0F7516B3CE3D}" uniqueName="5" name="Nome Gara" queryTableFieldId="5" dataDxfId="289"/>
    <tableColumn id="6" xr3:uid="{3A77D3B4-FF2A-4DD2-8D5A-074F5C97787B}" uniqueName="6" name="Circolo" queryTableFieldId="6" dataDxfId="288"/>
    <tableColumn id="7" xr3:uid="{C1FDCCB8-9ECB-4AA7-A2D3-90BAE9BBDD00}" uniqueName="7" name="Zona" queryTableFieldId="7"/>
  </tableColumns>
  <tableStyleInfo name="TableStyleMedium7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769D0EB-9EAC-4D02-B8CC-F1B266E7DC1A}" name="Tabella273032" displayName="Tabella273032" ref="B216:J278" totalsRowShown="0" headerRowDxfId="81" dataDxfId="79" headerRowBorderDxfId="80" tableBorderDxfId="78">
  <autoFilter ref="B216:J278" xr:uid="{B1AB61DD-AFF5-4FE0-BEDA-AE7B0C8A810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B217:J220">
    <sortCondition sortBy="fontColor" ref="H217:H220" dxfId="77"/>
    <sortCondition ref="F217:F220"/>
  </sortState>
  <tableColumns count="9">
    <tableColumn id="9" xr3:uid="{AB5DAD28-1A15-4B11-9B0E-0DC2273C8F5C}" name="Colonna1" dataDxfId="76">
      <calculatedColumnFormula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calculatedColumnFormula>
    </tableColumn>
    <tableColumn id="1" xr3:uid="{E5C6CA75-E862-41F6-AEA9-8A1440C71B6F}" name="Mese" dataDxfId="75">
      <calculatedColumnFormula>"Luglio"</calculatedColumnFormula>
    </tableColumn>
    <tableColumn id="2" xr3:uid="{078FCC88-2550-41EB-BBAA-62407902DC0F}" name="Modifica" dataDxfId="74"/>
    <tableColumn id="3" xr3:uid="{0DC93314-486F-4AA5-9DB6-47461346ACFA}" name="Tipologia" dataDxfId="73"/>
    <tableColumn id="4" xr3:uid="{660BC309-3E42-4C92-85A5-A92AC3B434DE}" name="Data inizio" dataDxfId="72"/>
    <tableColumn id="5" xr3:uid="{9537050B-6B97-4FF4-B516-399DFBACBDEF}" name="Data fine" dataDxfId="71"/>
    <tableColumn id="6" xr3:uid="{D15361D6-B502-4E43-A82D-81A0AB31AEE8}" name="Nome Gara" dataDxfId="70"/>
    <tableColumn id="7" xr3:uid="{B6A3159F-FC0E-43BA-9697-4168B0B3A3BA}" name="Circolo" dataDxfId="69"/>
    <tableColumn id="8" xr3:uid="{D7BD904A-FC35-4B77-9066-E63BC76BD9E5}" name="Zona" dataDxfId="68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ECCDCE1-F67C-4A70-907A-F86EB1A8B263}" name="Tabella2733" displayName="Tabella2733" ref="B279:J319" totalsRowShown="0" headerRowDxfId="67" dataDxfId="65" headerRowBorderDxfId="66" tableBorderDxfId="64">
  <autoFilter ref="B279:J319" xr:uid="{2F9CD1DE-2516-41F5-AAC9-B2EADEFBF8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B280:J285">
    <sortCondition sortBy="fontColor" ref="H280:H285" dxfId="63"/>
    <sortCondition ref="F280:F285"/>
  </sortState>
  <tableColumns count="9">
    <tableColumn id="9" xr3:uid="{D885BAD0-7CFC-4109-8183-9485672F5933}" name="Colonna1" dataDxfId="62">
      <calculatedColumnFormula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calculatedColumnFormula>
    </tableColumn>
    <tableColumn id="1" xr3:uid="{C89C3E55-687E-4FB9-8142-2ACAAA273D75}" name="Mese" dataDxfId="61">
      <calculatedColumnFormula>"Agosto"</calculatedColumnFormula>
    </tableColumn>
    <tableColumn id="2" xr3:uid="{CCB11469-A60C-4E46-8B2C-6297E704E2BF}" name="Modifica" dataDxfId="60"/>
    <tableColumn id="3" xr3:uid="{D0D4C26E-161B-43B3-84E3-3538E7519964}" name="Tipologia" dataDxfId="59"/>
    <tableColumn id="4" xr3:uid="{36D00875-B873-4317-818F-69156BDF8336}" name="Data inizio" dataDxfId="58"/>
    <tableColumn id="5" xr3:uid="{7A7A89F8-5921-4F91-BC5A-5EBCA3E4837E}" name="Data fine" dataDxfId="57"/>
    <tableColumn id="6" xr3:uid="{EC45346A-6EA7-4B7D-8ABD-8E381318C65F}" name="Nome Gara" dataDxfId="56"/>
    <tableColumn id="7" xr3:uid="{EF066984-0726-423C-9C1D-E4FE18AC8AEA}" name="Circolo" dataDxfId="55"/>
    <tableColumn id="8" xr3:uid="{A32062CF-6A0A-445E-9A65-343AC9A383E1}" name="Zona" dataDxfId="54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14D7392-2241-4428-92F6-6AE347F40CA4}" name="Tabella273034" displayName="Tabella273034" ref="B320:J357" totalsRowShown="0" headerRowDxfId="53" dataDxfId="51" headerRowBorderDxfId="52" tableBorderDxfId="50">
  <autoFilter ref="B320:J357" xr:uid="{909A827C-59D3-4913-8261-4DD963DCF4F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B321:J322">
    <sortCondition sortBy="fontColor" ref="H321:H322" dxfId="49"/>
    <sortCondition ref="F321:F322"/>
  </sortState>
  <tableColumns count="9">
    <tableColumn id="9" xr3:uid="{CAF79A7B-7346-424A-9F34-B905CA576875}" name="Colonna1" dataDxfId="48">
      <calculatedColumnFormula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calculatedColumnFormula>
    </tableColumn>
    <tableColumn id="1" xr3:uid="{666F049F-D22C-485B-83E3-0CC3654C3A0C}" name="Mese" dataDxfId="47">
      <calculatedColumnFormula>"Settembre"</calculatedColumnFormula>
    </tableColumn>
    <tableColumn id="2" xr3:uid="{E09E0F9B-474A-41FA-BE87-841C9DC89C29}" name="Modifica" dataDxfId="46"/>
    <tableColumn id="3" xr3:uid="{58C7BCA0-DF85-4C31-8A27-70C6400A14E3}" name="Tipologia" dataDxfId="45"/>
    <tableColumn id="4" xr3:uid="{84F18DB1-2EF9-4968-B194-35014A444CF6}" name="Data inizio" dataDxfId="44"/>
    <tableColumn id="5" xr3:uid="{9BE8ACEE-3EC9-4AE2-9088-4D6B99CFEE6F}" name="Data fine" dataDxfId="43"/>
    <tableColumn id="6" xr3:uid="{2324350D-2A7A-4436-9C5C-A87D3D5BFB21}" name="Nome Gara" dataDxfId="42"/>
    <tableColumn id="7" xr3:uid="{446B0B96-A738-46FB-8B26-3E11FFC42DC5}" name="Circolo" dataDxfId="41"/>
    <tableColumn id="8" xr3:uid="{8156ADC9-947F-4ABE-A436-8388385AA02B}" name="Zona" dataDxfId="40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F0BA8C3-1054-4F31-A41A-3F905928A693}" name="Tabella273135" displayName="Tabella273135" ref="B358:J396" totalsRowShown="0" headerRowDxfId="39" dataDxfId="37" headerRowBorderDxfId="38" tableBorderDxfId="36">
  <autoFilter ref="B358:J396" xr:uid="{4B62CE82-F6BD-4E21-8500-C19E58C722C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B359:J360">
    <sortCondition sortBy="fontColor" ref="H359:H360" dxfId="35"/>
    <sortCondition ref="F359:F360"/>
  </sortState>
  <tableColumns count="9">
    <tableColumn id="9" xr3:uid="{E339C109-1746-4003-9B0E-0BF011695E6B}" name="Colonna1" dataDxfId="34">
      <calculatedColumnFormula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calculatedColumnFormula>
    </tableColumn>
    <tableColumn id="1" xr3:uid="{4C6E7831-CA6F-45D4-8E5D-1CD72B9E7EE6}" name="Mese" dataDxfId="33">
      <calculatedColumnFormula>"Ottobre"</calculatedColumnFormula>
    </tableColumn>
    <tableColumn id="2" xr3:uid="{2B40EF7C-9E8C-4366-97E1-9DEA85876146}" name="Modifica" dataDxfId="32"/>
    <tableColumn id="3" xr3:uid="{238DE715-E4C9-4BE8-A2FD-DD5AFA310F98}" name="Tipologia" dataDxfId="31"/>
    <tableColumn id="4" xr3:uid="{ABA6FA3C-EE56-4A1F-B4AE-9917A464CCE1}" name="Data inizio" dataDxfId="30"/>
    <tableColumn id="5" xr3:uid="{6C14B61B-82A5-4FE8-B491-662D614622D5}" name="Data fine" dataDxfId="29"/>
    <tableColumn id="6" xr3:uid="{8C2D7961-6241-4B88-9C0C-C6DAF1A5696E}" name="Nome Gara" dataDxfId="28"/>
    <tableColumn id="7" xr3:uid="{6E3681D2-4C4B-4650-830D-5BB3D6C2E35D}" name="Circolo" dataDxfId="27"/>
    <tableColumn id="8" xr3:uid="{5B4AA68E-008E-4DB1-8190-EC4C09992306}" name="Zona" dataDxfId="26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61782DE-8DF4-4EF2-8BCC-A18073C77738}" name="Tabella27303236" displayName="Tabella27303236" ref="B397:J408" totalsRowShown="0" headerRowDxfId="25" dataDxfId="23" headerRowBorderDxfId="24" tableBorderDxfId="22">
  <autoFilter ref="B397:J408" xr:uid="{7BCF91F1-A3C7-4072-B957-FD9DEA464F3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B398:J399">
    <sortCondition sortBy="fontColor" ref="H398:H399" dxfId="21"/>
    <sortCondition ref="F398:F399"/>
  </sortState>
  <tableColumns count="9">
    <tableColumn id="9" xr3:uid="{F89E9B21-18D0-40B8-8A42-CE5182B9FE9E}" name="Colonna1" dataDxfId="20">
      <calculatedColumnFormula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calculatedColumnFormula>
    </tableColumn>
    <tableColumn id="1" xr3:uid="{CA441740-C5A0-4CBC-9EAA-5C7E3E5D1DE7}" name="Mese" dataDxfId="19">
      <calculatedColumnFormula>"Novembre"</calculatedColumnFormula>
    </tableColumn>
    <tableColumn id="2" xr3:uid="{9CCFCBD3-5CBA-443C-B65A-892C5CC7BA90}" name="Modifica" dataDxfId="18"/>
    <tableColumn id="3" xr3:uid="{96BCB219-E332-44BE-AFC8-33763B50927D}" name="Tipologia" dataDxfId="17"/>
    <tableColumn id="4" xr3:uid="{C2229888-1517-495B-9B18-1826C0C33734}" name="Data inizio" dataDxfId="16"/>
    <tableColumn id="5" xr3:uid="{AF031A72-B356-4BA4-B954-D4B8021CC2AF}" name="Data fine" dataDxfId="15"/>
    <tableColumn id="6" xr3:uid="{CDA204FC-F67B-4C4F-9E5A-18000F319061}" name="Nome Gara" dataDxfId="14"/>
    <tableColumn id="7" xr3:uid="{01370D20-1644-4198-AE3F-3C4DFD266BEF}" name="Circolo" dataDxfId="13"/>
    <tableColumn id="8" xr3:uid="{993050A2-4ED1-44A2-B02A-7671AE0F4B96}" name="Zona" dataDxfId="12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2FDE616E-55EA-4D6F-99DF-100D9C305A78}" name="Tabella747" displayName="Tabella747" ref="B2:J4" totalsRowShown="0" headerRowDxfId="11" dataDxfId="10" tableBorderDxfId="9">
  <autoFilter ref="B2:J4" xr:uid="{9579F3B9-C430-4B86-9C09-4724136B9CD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0" xr3:uid="{EE4E32A8-8AAF-4196-8C18-B78C643AE1D8}" name="Colonna1" dataDxfId="8">
      <calculatedColumnFormula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calculatedColumnFormula>
    </tableColumn>
    <tableColumn id="9" xr3:uid="{4D9BE8BF-489E-44F9-8FB3-5826FDBBCB59}" name="Mese" dataDxfId="7">
      <calculatedColumnFormula>"Dicembre"</calculatedColumnFormula>
    </tableColumn>
    <tableColumn id="1" xr3:uid="{E1493A2E-34C8-480F-845D-C7F6AEBAED3C}" name="Modifica" dataDxfId="6"/>
    <tableColumn id="2" xr3:uid="{13A68655-426D-472B-A689-9388FBF62889}" name="Tipologia" dataDxfId="5"/>
    <tableColumn id="3" xr3:uid="{492785AE-1970-4532-B9E2-47BCB9FB348C}" name="Data inizio" dataDxfId="4"/>
    <tableColumn id="4" xr3:uid="{AE5875D3-FFFF-4B6E-86C3-728051107295}" name="Data fine" dataDxfId="3"/>
    <tableColumn id="5" xr3:uid="{16AEF807-2C5C-4305-965F-6DF6828FE5E1}" name="Nome Gara" dataDxfId="2"/>
    <tableColumn id="6" xr3:uid="{B800C615-CD58-4A91-8962-FC0E04E02DF0}" name="Circolo" dataDxfId="1"/>
    <tableColumn id="7" xr3:uid="{CE6EF0BF-C30C-481B-ADBA-B4DE722672F6}" name="Zona" dataDxfId="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73E2D5-9140-43F4-BC4E-E76A730F43E9}" name="Internazionali" displayName="Internazionali" ref="A1:G5" tableType="queryTable" totalsRowShown="0">
  <autoFilter ref="A1:G5" xr:uid="{71F71D9C-B95D-4D30-806C-E8C0EBA1C2E2}"/>
  <tableColumns count="7">
    <tableColumn id="1" xr3:uid="{D3F4679F-E3A1-4687-99F9-2F23C1F978B7}" uniqueName="1" name="Tipologia" queryTableFieldId="1" dataDxfId="287"/>
    <tableColumn id="2" xr3:uid="{A829BB3E-6EE9-4F2E-B239-024E25D38A27}" uniqueName="2" name="Modifica" queryTableFieldId="2"/>
    <tableColumn id="3" xr3:uid="{D3579053-EAB3-4A45-9198-6838A53A0B3C}" uniqueName="3" name="Mese" queryTableFieldId="3" dataDxfId="286"/>
    <tableColumn id="4" xr3:uid="{8CD49B9A-BA5A-4A74-85C7-178C9F8FC983}" uniqueName="4" name="Colonna1" queryTableFieldId="4" dataDxfId="285"/>
    <tableColumn id="5" xr3:uid="{B3E50FAF-8C75-4BE2-9192-ED0D30E6F769}" uniqueName="5" name="Nome Gara" queryTableFieldId="5" dataDxfId="284"/>
    <tableColumn id="6" xr3:uid="{4B9629CB-D72E-4550-8F4B-649B48EED0D3}" uniqueName="6" name="Circolo" queryTableFieldId="6" dataDxfId="283"/>
    <tableColumn id="7" xr3:uid="{3702AF0B-18F2-4E20-8543-D04678A0F83E}" uniqueName="7" name="Zona" queryTableFieldId="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D85796-0394-401D-88DD-85B3993D72D1}" name="Nazionali" displayName="Nazionali" ref="A1:G30" tableType="queryTable" totalsRowShown="0">
  <autoFilter ref="A1:G30" xr:uid="{9314C1F6-DDE9-460F-A6FA-B4E7126AAEFE}"/>
  <tableColumns count="7">
    <tableColumn id="1" xr3:uid="{9DC0A1D6-1D65-4BD0-8AEA-3D084502E6F9}" uniqueName="1" name="Tipologia" queryTableFieldId="1" dataDxfId="282"/>
    <tableColumn id="2" xr3:uid="{1EEC2595-215C-473F-B30E-45BFB005F73D}" uniqueName="2" name="Modifica" queryTableFieldId="2"/>
    <tableColumn id="3" xr3:uid="{31FFA176-7C5F-498D-A1E8-E031F0953039}" uniqueName="3" name="Mese" queryTableFieldId="3" dataDxfId="281"/>
    <tableColumn id="4" xr3:uid="{CE940458-0407-423B-ADE1-9DC3B8453D0C}" uniqueName="4" name="Colonna1" queryTableFieldId="4" dataDxfId="280"/>
    <tableColumn id="5" xr3:uid="{DDF09910-A5F0-4DF7-87F0-745B4A0454CE}" uniqueName="5" name="Nome Gara" queryTableFieldId="5" dataDxfId="279"/>
    <tableColumn id="6" xr3:uid="{8B72621E-4EF1-4785-8046-AFB2CE0320C4}" uniqueName="6" name="Circolo" queryTableFieldId="6" dataDxfId="278"/>
    <tableColumn id="7" xr3:uid="{4B542826-8816-4659-A1AE-AB59BCEAE263}" uniqueName="7" name="Zona" queryTableFieldId="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A3EEF7C-BB40-44D2-AF63-7F8535DB9BE0}" name="_72_54" displayName="_72_54" ref="A1:G11" tableType="queryTable" totalsRowShown="0">
  <autoFilter ref="A1:G11" xr:uid="{872C1D72-8461-424B-AB1F-6C30D3A0E95D}"/>
  <tableColumns count="7">
    <tableColumn id="1" xr3:uid="{6CF033E3-C119-463C-B1EC-1FA306AB1FAA}" uniqueName="1" name="Tipologia" queryTableFieldId="1" dataDxfId="277"/>
    <tableColumn id="2" xr3:uid="{0250AF74-AB91-4A35-A998-A7FCB904686C}" uniqueName="2" name="Modifica" queryTableFieldId="2"/>
    <tableColumn id="3" xr3:uid="{95520036-9847-4CBE-B8F3-84D1AECB7F11}" uniqueName="3" name="Mese" queryTableFieldId="3" dataDxfId="276"/>
    <tableColumn id="4" xr3:uid="{9D530626-A448-447B-9BE1-EC55DD06674E}" uniqueName="4" name="Colonna1" queryTableFieldId="4" dataDxfId="275"/>
    <tableColumn id="5" xr3:uid="{FEA34621-DF51-4DD9-BFB0-B41C7D9D8D6A}" uniqueName="5" name="Nome Gara" queryTableFieldId="5" dataDxfId="274"/>
    <tableColumn id="6" xr3:uid="{6E4318C9-5900-47E9-AFD0-A1745D69AD02}" uniqueName="6" name="Circolo" queryTableFieldId="6" dataDxfId="273"/>
    <tableColumn id="7" xr3:uid="{4CD46F02-8B67-4F22-BC37-AB4EAC2ABDD9}" uniqueName="7" name="Zona" queryTableFieldId="7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8483E66-4CC1-4333-99AF-57B03C522553}" name="TGF" displayName="TGF" ref="A1:G17" tableType="queryTable" totalsRowShown="0">
  <autoFilter ref="A1:G17" xr:uid="{8F059525-DF0D-4035-8D39-7D43CE070BDB}"/>
  <tableColumns count="7">
    <tableColumn id="1" xr3:uid="{7E0B1F84-A56C-4ADC-B32E-3E3EF05E3BB5}" uniqueName="1" name="Tipologia" queryTableFieldId="1" dataDxfId="272"/>
    <tableColumn id="2" xr3:uid="{A94D5BB9-2FE2-48C1-8B77-733AA09793A7}" uniqueName="2" name="Modifica" queryTableFieldId="2"/>
    <tableColumn id="3" xr3:uid="{055E1B48-271F-4ADC-A235-C35311B0FC36}" uniqueName="3" name="Mese" queryTableFieldId="3" dataDxfId="271"/>
    <tableColumn id="4" xr3:uid="{67C5387F-2D42-4C9B-B7CC-7AF6AEBE05BC}" uniqueName="4" name="Colonna1" queryTableFieldId="4" dataDxfId="270"/>
    <tableColumn id="5" xr3:uid="{E0E98B82-8D4C-4CB6-A0E4-ADEFC097FEA2}" uniqueName="5" name="Nome Gara" queryTableFieldId="5" dataDxfId="269"/>
    <tableColumn id="6" xr3:uid="{5C770B80-C141-41EB-8322-B2F99C5BBD51}" uniqueName="6" name="Circolo" queryTableFieldId="6" dataDxfId="268"/>
    <tableColumn id="7" xr3:uid="{28D00F8B-0D11-4620-BE7B-BBCB3894AB22}" uniqueName="7" name="Zona" queryTableFieldId="7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D54B951-3F49-43A2-B9D6-8C2CFC93B9A2}" name="Calendario_Dilettanti" displayName="Calendario_Dilettanti" ref="A6:I151" tableType="queryTable" totalsRowShown="0" headerRowDxfId="257" dataDxfId="255" headerRowBorderDxfId="256" tableBorderDxfId="254" totalsRowBorderDxfId="253">
  <autoFilter ref="A6:I151" xr:uid="{445C00A8-A215-4407-B565-E638A760350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2FD08DFE-2B75-4F3E-A851-B4FFC591DA49}" uniqueName="1" name="Tipologia" queryTableFieldId="1" dataDxfId="252"/>
    <tableColumn id="2" xr3:uid="{01203AD8-47E9-4F4F-BA1C-9DCA65FDA5BA}" uniqueName="2" name="Modifica" queryTableFieldId="2" dataDxfId="251"/>
    <tableColumn id="3" xr3:uid="{CB1AC347-6543-422C-9A98-4D17F7EEBDA3}" uniqueName="3" name="Mese" queryTableFieldId="3" dataDxfId="250"/>
    <tableColumn id="11" xr3:uid="{9ED42E76-A162-4F97-8811-CA60410F50DD}" uniqueName="11" name="Giorni" queryTableFieldId="12" dataDxfId="249"/>
    <tableColumn id="5" xr3:uid="{189F3ADD-50DD-4284-8A61-0416157BED86}" uniqueName="5" name="Nome Gara" queryTableFieldId="5" dataDxfId="248"/>
    <tableColumn id="6" xr3:uid="{0101DB56-8AC4-4647-8878-318659001C77}" uniqueName="6" name="Circolo" queryTableFieldId="6" dataDxfId="247"/>
    <tableColumn id="7" xr3:uid="{2E79ED53-4054-45C8-B7F6-2355A9B59F43}" uniqueName="7" name="Zona" queryTableFieldId="7" dataDxfId="246"/>
    <tableColumn id="9" xr3:uid="{BD1ADDED-920B-4664-B77E-9D16F7A2F52A}" uniqueName="9" name="Colonna2" queryTableFieldId="8" dataDxfId="245">
      <calculatedColumnFormula>IF(A7=A6,"",1)</calculatedColumnFormula>
    </tableColumn>
    <tableColumn id="10" xr3:uid="{0A8286B6-1D2E-4479-A008-A052520FF79E}" uniqueName="10" name="Colonna3" queryTableFieldId="10" dataDxfId="244">
      <calculatedColumnFormula>IF(C7=C6,"",1)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1C4B143-D19B-4D78-8E54-A67D35F3B2F8}" name="INTERR_o_REGIONALI" displayName="INTERR_o_REGIONALI" ref="A1:G17" tableType="queryTable" totalsRowShown="0">
  <autoFilter ref="A1:G17" xr:uid="{92317376-64B7-4000-940A-3F412728B8CD}"/>
  <tableColumns count="7">
    <tableColumn id="1" xr3:uid="{FC293211-4B36-4F61-88FA-7A796767420D}" uniqueName="1" name="Tipologia" queryTableFieldId="1" dataDxfId="243"/>
    <tableColumn id="2" xr3:uid="{AEAD93EA-A23E-4AB2-97FE-9285D9AFF597}" uniqueName="2" name="Modifica" queryTableFieldId="2"/>
    <tableColumn id="3" xr3:uid="{B80B50FD-F0AD-4412-8FA6-AB09C9FCA7A7}" uniqueName="3" name="Mese" queryTableFieldId="3" dataDxfId="242"/>
    <tableColumn id="4" xr3:uid="{A4F61456-0E17-42B9-8A72-FA693F664E1A}" uniqueName="4" name="Colonna1" queryTableFieldId="4" dataDxfId="241"/>
    <tableColumn id="5" xr3:uid="{5A702C93-3B10-4D16-ADB5-38EF330178DE}" uniqueName="5" name="Nome Gara" queryTableFieldId="5" dataDxfId="240"/>
    <tableColumn id="6" xr3:uid="{96A3F43F-85DD-45BD-94CD-27889A7FB0CA}" uniqueName="6" name="Circolo" queryTableFieldId="6" dataDxfId="239"/>
    <tableColumn id="7" xr3:uid="{8454A6F8-A7B6-4B79-93D0-25A0452B463C}" uniqueName="7" name="Zona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0.xml"/><Relationship Id="rId13" Type="http://schemas.openxmlformats.org/officeDocument/2006/relationships/table" Target="../tables/table35.xml"/><Relationship Id="rId3" Type="http://schemas.openxmlformats.org/officeDocument/2006/relationships/table" Target="../tables/table25.xml"/><Relationship Id="rId7" Type="http://schemas.openxmlformats.org/officeDocument/2006/relationships/table" Target="../tables/table29.xml"/><Relationship Id="rId12" Type="http://schemas.openxmlformats.org/officeDocument/2006/relationships/table" Target="../tables/table34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8.xml"/><Relationship Id="rId11" Type="http://schemas.openxmlformats.org/officeDocument/2006/relationships/table" Target="../tables/table33.xml"/><Relationship Id="rId5" Type="http://schemas.openxmlformats.org/officeDocument/2006/relationships/table" Target="../tables/table27.xml"/><Relationship Id="rId10" Type="http://schemas.openxmlformats.org/officeDocument/2006/relationships/table" Target="../tables/table32.xml"/><Relationship Id="rId4" Type="http://schemas.openxmlformats.org/officeDocument/2006/relationships/table" Target="../tables/table26.xml"/><Relationship Id="rId9" Type="http://schemas.openxmlformats.org/officeDocument/2006/relationships/table" Target="../tables/table3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DE3E-D536-4779-9753-CA339D239EEE}">
  <dimension ref="A1:G55"/>
  <sheetViews>
    <sheetView workbookViewId="0">
      <selection sqref="A1:G23"/>
    </sheetView>
  </sheetViews>
  <sheetFormatPr baseColWidth="10" defaultColWidth="8.83203125" defaultRowHeight="15"/>
  <cols>
    <col min="1" max="1" width="22.5" bestFit="1" customWidth="1"/>
    <col min="2" max="2" width="11.6640625" bestFit="1" customWidth="1"/>
    <col min="3" max="3" width="10.5" bestFit="1" customWidth="1"/>
    <col min="4" max="4" width="11.5" bestFit="1" customWidth="1"/>
    <col min="5" max="5" width="46.83203125" bestFit="1" customWidth="1"/>
    <col min="6" max="6" width="20.1640625" bestFit="1" customWidth="1"/>
    <col min="7" max="7" width="7.5" bestFit="1" customWidth="1"/>
  </cols>
  <sheetData>
    <row r="1" spans="1:7">
      <c r="A1" t="s">
        <v>17</v>
      </c>
      <c r="B1" t="s">
        <v>18</v>
      </c>
      <c r="C1" t="s">
        <v>35</v>
      </c>
      <c r="D1" t="s">
        <v>29</v>
      </c>
      <c r="E1" t="s">
        <v>31</v>
      </c>
      <c r="F1" t="s">
        <v>10</v>
      </c>
      <c r="G1" t="s">
        <v>26</v>
      </c>
    </row>
    <row r="2" spans="1:7">
      <c r="A2" s="32" t="s">
        <v>19</v>
      </c>
      <c r="C2" s="32" t="s">
        <v>33</v>
      </c>
      <c r="D2" s="32" t="s">
        <v>93</v>
      </c>
      <c r="E2" s="32" t="s">
        <v>37</v>
      </c>
      <c r="F2" s="32" t="s">
        <v>38</v>
      </c>
      <c r="G2">
        <v>1</v>
      </c>
    </row>
    <row r="3" spans="1:7">
      <c r="A3" s="32" t="s">
        <v>19</v>
      </c>
      <c r="C3" s="32" t="s">
        <v>33</v>
      </c>
      <c r="D3" s="32" t="s">
        <v>95</v>
      </c>
      <c r="E3" s="32" t="s">
        <v>77</v>
      </c>
      <c r="F3" s="32" t="s">
        <v>40</v>
      </c>
      <c r="G3">
        <v>1</v>
      </c>
    </row>
    <row r="4" spans="1:7">
      <c r="A4" s="32" t="s">
        <v>19</v>
      </c>
      <c r="B4" t="s">
        <v>484</v>
      </c>
      <c r="C4" s="32" t="s">
        <v>33</v>
      </c>
      <c r="D4" s="32" t="s">
        <v>95</v>
      </c>
      <c r="E4" s="32" t="s">
        <v>485</v>
      </c>
      <c r="F4" s="32" t="s">
        <v>167</v>
      </c>
      <c r="G4">
        <v>4</v>
      </c>
    </row>
    <row r="5" spans="1:7">
      <c r="A5" s="32" t="s">
        <v>19</v>
      </c>
      <c r="B5" t="s">
        <v>484</v>
      </c>
      <c r="C5" s="32" t="s">
        <v>33</v>
      </c>
      <c r="D5" s="32" t="s">
        <v>99</v>
      </c>
      <c r="E5" s="32" t="s">
        <v>488</v>
      </c>
      <c r="F5" s="32" t="s">
        <v>290</v>
      </c>
      <c r="G5">
        <v>3</v>
      </c>
    </row>
    <row r="6" spans="1:7">
      <c r="A6" s="32" t="s">
        <v>19</v>
      </c>
      <c r="B6" t="s">
        <v>484</v>
      </c>
      <c r="C6" s="32" t="s">
        <v>33</v>
      </c>
      <c r="D6" s="32" t="s">
        <v>100</v>
      </c>
      <c r="E6" s="32" t="s">
        <v>19</v>
      </c>
      <c r="F6" s="32" t="s">
        <v>46</v>
      </c>
      <c r="G6">
        <v>1</v>
      </c>
    </row>
    <row r="7" spans="1:7">
      <c r="A7" s="32" t="s">
        <v>19</v>
      </c>
      <c r="B7" t="s">
        <v>486</v>
      </c>
      <c r="C7" s="32" t="s">
        <v>82</v>
      </c>
      <c r="D7" s="32" t="s">
        <v>93</v>
      </c>
      <c r="E7" s="32" t="s">
        <v>107</v>
      </c>
      <c r="F7" s="32" t="s">
        <v>69</v>
      </c>
      <c r="G7">
        <v>4</v>
      </c>
    </row>
    <row r="8" spans="1:7">
      <c r="A8" s="32" t="s">
        <v>19</v>
      </c>
      <c r="C8" s="32" t="s">
        <v>82</v>
      </c>
      <c r="D8" s="32" t="s">
        <v>405</v>
      </c>
      <c r="E8" s="32" t="s">
        <v>108</v>
      </c>
      <c r="F8" s="32" t="s">
        <v>109</v>
      </c>
      <c r="G8">
        <v>4</v>
      </c>
    </row>
    <row r="9" spans="1:7">
      <c r="A9" s="32" t="s">
        <v>19</v>
      </c>
      <c r="C9" s="32" t="s">
        <v>82</v>
      </c>
      <c r="D9" s="32" t="s">
        <v>95</v>
      </c>
      <c r="E9" s="32" t="s">
        <v>110</v>
      </c>
      <c r="F9" s="32" t="s">
        <v>111</v>
      </c>
      <c r="G9">
        <v>3</v>
      </c>
    </row>
    <row r="10" spans="1:7">
      <c r="A10" s="32" t="s">
        <v>19</v>
      </c>
      <c r="C10" s="32" t="s">
        <v>82</v>
      </c>
      <c r="D10" s="32" t="s">
        <v>95</v>
      </c>
      <c r="E10" s="32" t="s">
        <v>491</v>
      </c>
      <c r="F10" s="32" t="s">
        <v>39</v>
      </c>
      <c r="G10">
        <v>5</v>
      </c>
    </row>
    <row r="11" spans="1:7">
      <c r="A11" s="32" t="s">
        <v>19</v>
      </c>
      <c r="C11" s="32" t="s">
        <v>82</v>
      </c>
      <c r="D11" s="32" t="s">
        <v>409</v>
      </c>
      <c r="E11" s="32" t="s">
        <v>124</v>
      </c>
      <c r="F11" s="32" t="s">
        <v>125</v>
      </c>
      <c r="G11">
        <v>1</v>
      </c>
    </row>
    <row r="12" spans="1:7">
      <c r="A12" s="32" t="s">
        <v>19</v>
      </c>
      <c r="C12" s="32" t="s">
        <v>82</v>
      </c>
      <c r="D12" s="32" t="s">
        <v>409</v>
      </c>
      <c r="E12" s="32" t="s">
        <v>126</v>
      </c>
      <c r="F12" s="32" t="s">
        <v>127</v>
      </c>
      <c r="G12">
        <v>2</v>
      </c>
    </row>
    <row r="13" spans="1:7">
      <c r="A13" s="32" t="s">
        <v>19</v>
      </c>
      <c r="C13" s="32" t="s">
        <v>82</v>
      </c>
      <c r="D13" s="32" t="s">
        <v>99</v>
      </c>
      <c r="E13" s="32" t="s">
        <v>70</v>
      </c>
      <c r="F13" s="32" t="s">
        <v>60</v>
      </c>
      <c r="G13">
        <v>4</v>
      </c>
    </row>
    <row r="14" spans="1:7">
      <c r="A14" s="32" t="s">
        <v>19</v>
      </c>
      <c r="C14" s="32" t="s">
        <v>82</v>
      </c>
      <c r="D14" s="32" t="s">
        <v>100</v>
      </c>
      <c r="E14" s="32" t="s">
        <v>55</v>
      </c>
      <c r="F14" s="32" t="s">
        <v>56</v>
      </c>
      <c r="G14">
        <v>2</v>
      </c>
    </row>
    <row r="15" spans="1:7">
      <c r="A15" s="32" t="s">
        <v>19</v>
      </c>
      <c r="C15" s="32" t="s">
        <v>83</v>
      </c>
      <c r="D15" s="32" t="s">
        <v>419</v>
      </c>
      <c r="E15" s="32" t="s">
        <v>146</v>
      </c>
      <c r="F15" s="32" t="s">
        <v>147</v>
      </c>
      <c r="G15">
        <v>1</v>
      </c>
    </row>
    <row r="16" spans="1:7">
      <c r="A16" s="32" t="s">
        <v>19</v>
      </c>
      <c r="C16" s="32" t="s">
        <v>83</v>
      </c>
      <c r="D16" s="32" t="s">
        <v>422</v>
      </c>
      <c r="E16" s="32" t="s">
        <v>154</v>
      </c>
      <c r="F16" s="32" t="s">
        <v>155</v>
      </c>
      <c r="G16">
        <v>4</v>
      </c>
    </row>
    <row r="17" spans="1:7">
      <c r="A17" s="32" t="s">
        <v>19</v>
      </c>
      <c r="B17" t="s">
        <v>484</v>
      </c>
      <c r="C17" s="32" t="s">
        <v>83</v>
      </c>
      <c r="D17" s="32" t="s">
        <v>422</v>
      </c>
      <c r="E17" s="32" t="s">
        <v>506</v>
      </c>
      <c r="F17" s="32" t="s">
        <v>179</v>
      </c>
      <c r="G17">
        <v>7</v>
      </c>
    </row>
    <row r="18" spans="1:7">
      <c r="A18" s="32" t="s">
        <v>19</v>
      </c>
      <c r="C18" s="32" t="s">
        <v>83</v>
      </c>
      <c r="D18" s="32" t="s">
        <v>426</v>
      </c>
      <c r="E18" s="32" t="s">
        <v>164</v>
      </c>
      <c r="F18" s="32" t="s">
        <v>165</v>
      </c>
      <c r="G18">
        <v>3</v>
      </c>
    </row>
    <row r="19" spans="1:7">
      <c r="A19" s="32" t="s">
        <v>19</v>
      </c>
      <c r="C19" s="32" t="s">
        <v>83</v>
      </c>
      <c r="D19" s="32" t="s">
        <v>426</v>
      </c>
      <c r="E19" s="32" t="s">
        <v>166</v>
      </c>
      <c r="F19" s="32" t="s">
        <v>45</v>
      </c>
      <c r="G19">
        <v>5</v>
      </c>
    </row>
    <row r="20" spans="1:7">
      <c r="A20" s="32" t="s">
        <v>19</v>
      </c>
      <c r="C20" s="32" t="s">
        <v>84</v>
      </c>
      <c r="D20" s="32" t="s">
        <v>430</v>
      </c>
      <c r="E20" s="32" t="s">
        <v>176</v>
      </c>
      <c r="F20" s="32" t="s">
        <v>113</v>
      </c>
      <c r="G20">
        <v>6</v>
      </c>
    </row>
    <row r="21" spans="1:7">
      <c r="A21" s="32" t="s">
        <v>19</v>
      </c>
      <c r="C21" s="32" t="s">
        <v>84</v>
      </c>
      <c r="D21" s="32" t="s">
        <v>433</v>
      </c>
      <c r="E21" s="32" t="s">
        <v>184</v>
      </c>
      <c r="F21" s="32" t="s">
        <v>118</v>
      </c>
      <c r="G21">
        <v>4</v>
      </c>
    </row>
    <row r="22" spans="1:7">
      <c r="A22" s="32" t="s">
        <v>19</v>
      </c>
      <c r="C22" s="32" t="s">
        <v>84</v>
      </c>
      <c r="D22" s="32" t="s">
        <v>433</v>
      </c>
      <c r="E22" s="32" t="s">
        <v>185</v>
      </c>
      <c r="F22" s="32" t="s">
        <v>186</v>
      </c>
      <c r="G22">
        <v>6</v>
      </c>
    </row>
    <row r="23" spans="1:7">
      <c r="A23" s="32" t="s">
        <v>19</v>
      </c>
      <c r="C23" s="32" t="s">
        <v>84</v>
      </c>
      <c r="D23" s="32" t="s">
        <v>433</v>
      </c>
      <c r="E23" s="32" t="s">
        <v>187</v>
      </c>
      <c r="F23" s="32" t="s">
        <v>188</v>
      </c>
      <c r="G23">
        <v>7</v>
      </c>
    </row>
    <row r="24" spans="1:7">
      <c r="A24" s="32" t="s">
        <v>19</v>
      </c>
      <c r="C24" s="32" t="s">
        <v>84</v>
      </c>
      <c r="D24" s="32" t="s">
        <v>440</v>
      </c>
      <c r="E24" s="32" t="s">
        <v>198</v>
      </c>
      <c r="F24" s="32" t="s">
        <v>199</v>
      </c>
      <c r="G24">
        <v>2</v>
      </c>
    </row>
    <row r="25" spans="1:7">
      <c r="A25" s="32" t="s">
        <v>19</v>
      </c>
      <c r="C25" s="32" t="s">
        <v>84</v>
      </c>
      <c r="D25" s="32" t="s">
        <v>440</v>
      </c>
      <c r="E25" s="32" t="s">
        <v>200</v>
      </c>
      <c r="F25" s="32" t="s">
        <v>58</v>
      </c>
      <c r="G25">
        <v>6</v>
      </c>
    </row>
    <row r="26" spans="1:7">
      <c r="A26" s="32" t="s">
        <v>19</v>
      </c>
      <c r="C26" s="32" t="s">
        <v>85</v>
      </c>
      <c r="D26" s="32" t="s">
        <v>445</v>
      </c>
      <c r="E26" s="32" t="s">
        <v>216</v>
      </c>
      <c r="F26" s="32" t="s">
        <v>217</v>
      </c>
      <c r="G26">
        <v>7</v>
      </c>
    </row>
    <row r="27" spans="1:7">
      <c r="A27" s="32" t="s">
        <v>19</v>
      </c>
      <c r="C27" s="32" t="s">
        <v>85</v>
      </c>
      <c r="D27" s="32" t="s">
        <v>405</v>
      </c>
      <c r="E27" s="32" t="s">
        <v>226</v>
      </c>
      <c r="F27" s="32" t="s">
        <v>193</v>
      </c>
      <c r="G27">
        <v>6</v>
      </c>
    </row>
    <row r="28" spans="1:7">
      <c r="A28" s="32" t="s">
        <v>19</v>
      </c>
      <c r="C28" s="32" t="s">
        <v>85</v>
      </c>
      <c r="D28" s="32" t="s">
        <v>99</v>
      </c>
      <c r="E28" s="32" t="s">
        <v>250</v>
      </c>
      <c r="F28" s="32" t="s">
        <v>225</v>
      </c>
      <c r="G28">
        <v>1</v>
      </c>
    </row>
    <row r="29" spans="1:7">
      <c r="A29" s="32" t="s">
        <v>19</v>
      </c>
      <c r="C29" s="32" t="s">
        <v>85</v>
      </c>
      <c r="D29" s="32" t="s">
        <v>99</v>
      </c>
      <c r="E29" s="32" t="s">
        <v>251</v>
      </c>
      <c r="F29" s="32" t="s">
        <v>252</v>
      </c>
      <c r="G29">
        <v>2</v>
      </c>
    </row>
    <row r="30" spans="1:7">
      <c r="A30" s="32" t="s">
        <v>19</v>
      </c>
      <c r="C30" s="32" t="s">
        <v>85</v>
      </c>
      <c r="D30" s="32" t="s">
        <v>99</v>
      </c>
      <c r="E30" s="32" t="s">
        <v>253</v>
      </c>
      <c r="F30" s="32" t="s">
        <v>254</v>
      </c>
      <c r="G30">
        <v>5</v>
      </c>
    </row>
    <row r="31" spans="1:7">
      <c r="A31" s="32" t="s">
        <v>19</v>
      </c>
      <c r="C31" s="32" t="s">
        <v>86</v>
      </c>
      <c r="D31" s="32" t="s">
        <v>455</v>
      </c>
      <c r="E31" s="32" t="s">
        <v>263</v>
      </c>
      <c r="F31" s="32" t="s">
        <v>59</v>
      </c>
      <c r="G31">
        <v>3</v>
      </c>
    </row>
    <row r="32" spans="1:7">
      <c r="A32" s="32" t="s">
        <v>19</v>
      </c>
      <c r="C32" s="32" t="s">
        <v>86</v>
      </c>
      <c r="D32" s="32" t="s">
        <v>456</v>
      </c>
      <c r="E32" s="32" t="s">
        <v>267</v>
      </c>
      <c r="F32" s="32" t="s">
        <v>47</v>
      </c>
      <c r="G32">
        <v>5</v>
      </c>
    </row>
    <row r="33" spans="1:7">
      <c r="A33" s="32" t="s">
        <v>19</v>
      </c>
      <c r="C33" s="32" t="s">
        <v>86</v>
      </c>
      <c r="D33" s="32" t="s">
        <v>456</v>
      </c>
      <c r="E33" s="32" t="s">
        <v>269</v>
      </c>
      <c r="F33" s="32" t="s">
        <v>270</v>
      </c>
      <c r="G33">
        <v>7</v>
      </c>
    </row>
    <row r="34" spans="1:7">
      <c r="A34" s="32" t="s">
        <v>19</v>
      </c>
      <c r="C34" s="32" t="s">
        <v>86</v>
      </c>
      <c r="D34" s="32" t="s">
        <v>93</v>
      </c>
      <c r="E34" s="32" t="s">
        <v>272</v>
      </c>
      <c r="F34" s="32" t="s">
        <v>136</v>
      </c>
      <c r="G34">
        <v>4</v>
      </c>
    </row>
    <row r="35" spans="1:7">
      <c r="A35" s="32" t="s">
        <v>19</v>
      </c>
      <c r="B35" t="s">
        <v>484</v>
      </c>
      <c r="C35" s="32" t="s">
        <v>86</v>
      </c>
      <c r="D35" s="32" t="s">
        <v>449</v>
      </c>
      <c r="E35" s="32" t="s">
        <v>535</v>
      </c>
      <c r="F35" s="32" t="s">
        <v>536</v>
      </c>
      <c r="G35">
        <v>4</v>
      </c>
    </row>
    <row r="36" spans="1:7">
      <c r="A36" s="32" t="s">
        <v>19</v>
      </c>
      <c r="C36" s="32" t="s">
        <v>86</v>
      </c>
      <c r="D36" s="32" t="s">
        <v>422</v>
      </c>
      <c r="E36" s="32" t="s">
        <v>287</v>
      </c>
      <c r="F36" s="32" t="s">
        <v>128</v>
      </c>
      <c r="G36">
        <v>3</v>
      </c>
    </row>
    <row r="37" spans="1:7">
      <c r="A37" s="32" t="s">
        <v>19</v>
      </c>
      <c r="C37" s="32" t="s">
        <v>86</v>
      </c>
      <c r="D37" s="32" t="s">
        <v>422</v>
      </c>
      <c r="E37" s="32" t="s">
        <v>289</v>
      </c>
      <c r="F37" s="32" t="s">
        <v>256</v>
      </c>
      <c r="G37">
        <v>6</v>
      </c>
    </row>
    <row r="38" spans="1:7">
      <c r="A38" s="32" t="s">
        <v>19</v>
      </c>
      <c r="C38" s="32" t="s">
        <v>86</v>
      </c>
      <c r="D38" s="32" t="s">
        <v>426</v>
      </c>
      <c r="E38" s="32" t="s">
        <v>302</v>
      </c>
      <c r="F38" s="32" t="s">
        <v>179</v>
      </c>
      <c r="G38">
        <v>7</v>
      </c>
    </row>
    <row r="39" spans="1:7">
      <c r="A39" s="32" t="s">
        <v>19</v>
      </c>
      <c r="C39" s="32" t="s">
        <v>86</v>
      </c>
      <c r="D39" s="32" t="s">
        <v>100</v>
      </c>
      <c r="E39" s="32" t="s">
        <v>305</v>
      </c>
      <c r="F39" s="32" t="s">
        <v>306</v>
      </c>
      <c r="G39">
        <v>1</v>
      </c>
    </row>
    <row r="40" spans="1:7">
      <c r="A40" s="32" t="s">
        <v>19</v>
      </c>
      <c r="C40" s="32" t="s">
        <v>86</v>
      </c>
      <c r="D40" s="32" t="s">
        <v>440</v>
      </c>
      <c r="E40" s="32" t="s">
        <v>311</v>
      </c>
      <c r="F40" s="32" t="s">
        <v>312</v>
      </c>
      <c r="G40">
        <v>1</v>
      </c>
    </row>
    <row r="41" spans="1:7">
      <c r="A41" s="32" t="s">
        <v>19</v>
      </c>
      <c r="C41" s="32" t="s">
        <v>86</v>
      </c>
      <c r="D41" s="32" t="s">
        <v>440</v>
      </c>
      <c r="E41" s="32" t="s">
        <v>313</v>
      </c>
      <c r="F41" s="32" t="s">
        <v>167</v>
      </c>
      <c r="G41">
        <v>4</v>
      </c>
    </row>
    <row r="42" spans="1:7">
      <c r="A42" s="32" t="s">
        <v>19</v>
      </c>
      <c r="C42" s="32" t="s">
        <v>87</v>
      </c>
      <c r="D42" s="32" t="s">
        <v>93</v>
      </c>
      <c r="E42" s="32" t="s">
        <v>321</v>
      </c>
      <c r="F42" s="32" t="s">
        <v>320</v>
      </c>
      <c r="G42">
        <v>3</v>
      </c>
    </row>
    <row r="43" spans="1:7">
      <c r="A43" s="32" t="s">
        <v>19</v>
      </c>
      <c r="C43" s="32" t="s">
        <v>87</v>
      </c>
      <c r="D43" s="32" t="s">
        <v>465</v>
      </c>
      <c r="E43" s="32" t="s">
        <v>323</v>
      </c>
      <c r="F43" s="32" t="s">
        <v>264</v>
      </c>
      <c r="G43">
        <v>7</v>
      </c>
    </row>
    <row r="44" spans="1:7">
      <c r="A44" s="32" t="s">
        <v>19</v>
      </c>
      <c r="B44" t="s">
        <v>484</v>
      </c>
      <c r="C44" s="32" t="s">
        <v>87</v>
      </c>
      <c r="D44" s="32" t="s">
        <v>470</v>
      </c>
      <c r="E44" s="32" t="s">
        <v>548</v>
      </c>
      <c r="F44" s="32" t="s">
        <v>167</v>
      </c>
      <c r="G44">
        <v>4</v>
      </c>
    </row>
    <row r="45" spans="1:7">
      <c r="A45" s="32" t="s">
        <v>19</v>
      </c>
      <c r="C45" s="32" t="s">
        <v>88</v>
      </c>
      <c r="D45" s="32" t="s">
        <v>470</v>
      </c>
      <c r="E45" s="32" t="s">
        <v>358</v>
      </c>
      <c r="F45" s="32" t="s">
        <v>193</v>
      </c>
      <c r="G45">
        <v>6</v>
      </c>
    </row>
    <row r="46" spans="1:7">
      <c r="A46" s="32" t="s">
        <v>19</v>
      </c>
      <c r="C46" s="32" t="s">
        <v>88</v>
      </c>
      <c r="D46" s="32" t="s">
        <v>472</v>
      </c>
      <c r="E46" s="32" t="s">
        <v>361</v>
      </c>
      <c r="F46" s="32" t="s">
        <v>338</v>
      </c>
      <c r="G46">
        <v>5</v>
      </c>
    </row>
    <row r="47" spans="1:7">
      <c r="A47" s="32" t="s">
        <v>19</v>
      </c>
      <c r="C47" s="32" t="s">
        <v>88</v>
      </c>
      <c r="D47" s="32" t="s">
        <v>473</v>
      </c>
      <c r="E47" s="32" t="s">
        <v>366</v>
      </c>
      <c r="F47" s="32" t="s">
        <v>367</v>
      </c>
      <c r="G47">
        <v>2</v>
      </c>
    </row>
    <row r="48" spans="1:7">
      <c r="A48" s="32" t="s">
        <v>19</v>
      </c>
      <c r="C48" s="32" t="s">
        <v>88</v>
      </c>
      <c r="D48" s="32" t="s">
        <v>473</v>
      </c>
      <c r="E48" s="32" t="s">
        <v>369</v>
      </c>
      <c r="F48" s="32" t="s">
        <v>370</v>
      </c>
      <c r="G48">
        <v>7</v>
      </c>
    </row>
    <row r="49" spans="1:7">
      <c r="A49" s="32" t="s">
        <v>19</v>
      </c>
      <c r="C49" s="32" t="s">
        <v>89</v>
      </c>
      <c r="D49" s="32" t="s">
        <v>474</v>
      </c>
      <c r="E49" s="32" t="s">
        <v>380</v>
      </c>
      <c r="F49" s="32" t="s">
        <v>381</v>
      </c>
      <c r="G49">
        <v>1</v>
      </c>
    </row>
    <row r="50" spans="1:7">
      <c r="A50" s="32" t="s">
        <v>19</v>
      </c>
      <c r="C50" s="32" t="s">
        <v>89</v>
      </c>
      <c r="D50" s="32" t="s">
        <v>449</v>
      </c>
      <c r="E50" s="32" t="s">
        <v>388</v>
      </c>
      <c r="F50" s="32" t="s">
        <v>161</v>
      </c>
      <c r="G50">
        <v>1</v>
      </c>
    </row>
    <row r="51" spans="1:7">
      <c r="A51" s="32" t="s">
        <v>19</v>
      </c>
      <c r="C51" s="32" t="s">
        <v>89</v>
      </c>
      <c r="D51" s="32" t="s">
        <v>449</v>
      </c>
      <c r="E51" s="32" t="s">
        <v>391</v>
      </c>
      <c r="F51" s="32" t="s">
        <v>392</v>
      </c>
      <c r="G51">
        <v>5</v>
      </c>
    </row>
    <row r="52" spans="1:7">
      <c r="A52" s="32" t="s">
        <v>19</v>
      </c>
      <c r="C52" s="32" t="s">
        <v>89</v>
      </c>
      <c r="D52" s="32" t="s">
        <v>449</v>
      </c>
      <c r="E52" s="32" t="s">
        <v>393</v>
      </c>
      <c r="F52" s="32" t="s">
        <v>58</v>
      </c>
      <c r="G52">
        <v>6</v>
      </c>
    </row>
    <row r="53" spans="1:7">
      <c r="A53" s="32" t="s">
        <v>19</v>
      </c>
      <c r="C53" s="32" t="s">
        <v>90</v>
      </c>
      <c r="D53" s="32" t="s">
        <v>410</v>
      </c>
      <c r="E53" s="32" t="s">
        <v>401</v>
      </c>
      <c r="F53" s="32" t="s">
        <v>113</v>
      </c>
      <c r="G53">
        <v>6</v>
      </c>
    </row>
    <row r="54" spans="1:7">
      <c r="A54" s="32" t="s">
        <v>19</v>
      </c>
      <c r="C54" s="32" t="s">
        <v>90</v>
      </c>
      <c r="D54" s="32" t="s">
        <v>445</v>
      </c>
      <c r="E54" s="32" t="s">
        <v>402</v>
      </c>
      <c r="F54" s="32" t="s">
        <v>60</v>
      </c>
      <c r="G54">
        <v>4</v>
      </c>
    </row>
    <row r="55" spans="1:7">
      <c r="A55" s="32" t="s">
        <v>19</v>
      </c>
      <c r="C55" s="32" t="s">
        <v>90</v>
      </c>
      <c r="D55" s="32" t="s">
        <v>417</v>
      </c>
      <c r="E55" s="32" t="s">
        <v>77</v>
      </c>
      <c r="F55" s="32" t="s">
        <v>40</v>
      </c>
      <c r="G55">
        <v>1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911"/>
  <sheetViews>
    <sheetView showGridLines="0" tabSelected="1" view="pageBreakPreview" topLeftCell="C2" zoomScale="70" zoomScaleNormal="90" zoomScaleSheetLayoutView="70" workbookViewId="0">
      <selection activeCell="B4" sqref="B4:N4"/>
    </sheetView>
  </sheetViews>
  <sheetFormatPr baseColWidth="10" defaultColWidth="9.1640625" defaultRowHeight="24" customHeight="1"/>
  <cols>
    <col min="1" max="1" width="102" style="2" hidden="1" customWidth="1"/>
    <col min="2" max="2" width="16.5" style="29" hidden="1" customWidth="1"/>
    <col min="3" max="3" width="14" style="16" bestFit="1" customWidth="1"/>
    <col min="4" max="4" width="17.33203125" style="2" bestFit="1" customWidth="1"/>
    <col min="5" max="5" width="33.33203125" style="2" bestFit="1" customWidth="1"/>
    <col min="6" max="6" width="19.33203125" style="2" bestFit="1" customWidth="1"/>
    <col min="7" max="7" width="17.83203125" style="2" bestFit="1" customWidth="1"/>
    <col min="8" max="8" width="81.1640625" style="1" bestFit="1" customWidth="1"/>
    <col min="9" max="9" width="30.1640625" style="1" bestFit="1" customWidth="1"/>
    <col min="10" max="10" width="13.1640625" style="1" bestFit="1" customWidth="1"/>
    <col min="11" max="11" width="13.1640625" style="1" hidden="1" customWidth="1"/>
    <col min="12" max="12" width="7.6640625" style="1" hidden="1" customWidth="1"/>
    <col min="13" max="13" width="7.6640625" style="43" hidden="1" customWidth="1"/>
    <col min="14" max="15" width="7.6640625" style="14" hidden="1" customWidth="1"/>
    <col min="16" max="16" width="7.5" style="14" hidden="1" customWidth="1"/>
    <col min="17" max="17" width="10.1640625" style="44" hidden="1" customWidth="1"/>
    <col min="18" max="18" width="2.83203125" style="45" hidden="1" customWidth="1"/>
    <col min="19" max="23" width="9.1640625" style="3" hidden="1" customWidth="1"/>
    <col min="24" max="25" width="19.6640625" style="3" hidden="1" customWidth="1"/>
    <col min="26" max="26" width="6.83203125" style="3" hidden="1" customWidth="1"/>
    <col min="27" max="27" width="19.6640625" style="3" hidden="1" customWidth="1"/>
    <col min="28" max="34" width="9.1640625" style="3" hidden="1" customWidth="1"/>
    <col min="35" max="36" width="9.1640625" style="2" hidden="1" customWidth="1"/>
    <col min="37" max="38" width="0" style="2" hidden="1" customWidth="1"/>
    <col min="39" max="16384" width="9.1640625" style="2"/>
  </cols>
  <sheetData>
    <row r="1" spans="1:42" ht="114" customHeight="1"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34"/>
      <c r="O1" s="34"/>
      <c r="P1" s="34"/>
      <c r="Q1" s="37"/>
      <c r="R1" s="38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42" ht="24" customHeight="1">
      <c r="B2" s="183" t="s">
        <v>65</v>
      </c>
      <c r="C2" s="183"/>
      <c r="D2" s="183"/>
      <c r="E2" s="183"/>
      <c r="F2" s="183"/>
      <c r="G2" s="183"/>
      <c r="H2" s="183"/>
      <c r="I2" s="183"/>
      <c r="J2" s="183"/>
      <c r="K2" s="73"/>
      <c r="L2" s="73"/>
      <c r="M2" s="50">
        <f>COUNTA(Calendario_Attività_Giovanile[Tipologia])</f>
        <v>381</v>
      </c>
      <c r="N2" s="51" t="str">
        <f>IF(M2=M3,"","1")</f>
        <v>1</v>
      </c>
      <c r="O2" s="4" t="str">
        <f>IF(N2=N3,"","1")</f>
        <v>1</v>
      </c>
      <c r="P2" s="34"/>
      <c r="Q2" s="37"/>
      <c r="R2" s="38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42" ht="24" customHeight="1">
      <c r="B3" s="183"/>
      <c r="C3" s="183"/>
      <c r="D3" s="183"/>
      <c r="E3" s="183"/>
      <c r="F3" s="183"/>
      <c r="G3" s="183"/>
      <c r="H3" s="183"/>
      <c r="I3" s="183"/>
      <c r="J3" s="183"/>
      <c r="K3" s="73"/>
      <c r="L3" s="73"/>
      <c r="M3" s="50">
        <f>SUBTOTAL(3,Calendario_Attività_Giovanile[Tipologia])</f>
        <v>65</v>
      </c>
      <c r="N3" s="50"/>
      <c r="O3" s="4"/>
      <c r="P3" s="34"/>
      <c r="Q3" s="37"/>
      <c r="R3" s="38"/>
      <c r="S3" s="5"/>
      <c r="T3" s="5"/>
      <c r="U3" s="5"/>
      <c r="V3" s="5"/>
      <c r="W3" s="5"/>
      <c r="X3" s="4">
        <f>COUNTA('Calendario Attività Giovanile'!$N$7:$N$352)</f>
        <v>346</v>
      </c>
      <c r="Y3" s="5">
        <f>COUNTBLANK('Calendario Attività Giovanile'!$N$7:$N$352)</f>
        <v>338</v>
      </c>
      <c r="Z3" s="6" t="str">
        <f>IF(X3-Y3&gt;0,"errore","")</f>
        <v>errore</v>
      </c>
      <c r="AA3" s="5"/>
      <c r="AB3" s="5"/>
      <c r="AC3" s="5"/>
      <c r="AD3" s="5"/>
      <c r="AE3" s="5"/>
      <c r="AF3" s="5"/>
      <c r="AG3" s="5"/>
      <c r="AH3" s="5"/>
    </row>
    <row r="4" spans="1:42" s="7" customFormat="1" ht="24" customHeight="1">
      <c r="B4" s="182" t="s">
        <v>590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39"/>
      <c r="P4" s="40"/>
      <c r="Q4" s="40"/>
      <c r="R4" s="41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42" s="7" customFormat="1" ht="24" customHeight="1">
      <c r="B5" s="28"/>
      <c r="C5" s="21"/>
      <c r="D5" s="22"/>
      <c r="E5" s="23"/>
      <c r="F5" s="23"/>
      <c r="G5" s="23"/>
      <c r="H5" s="20"/>
      <c r="I5" s="20"/>
      <c r="J5" s="20"/>
      <c r="K5" s="20"/>
      <c r="L5" s="20"/>
      <c r="M5" s="42"/>
      <c r="N5" s="181" t="str">
        <f>IF(SUM(R7:R911)=0,"","RIQUADRO ERRORE")</f>
        <v/>
      </c>
      <c r="O5" s="181"/>
      <c r="P5" s="181"/>
      <c r="Q5" s="181"/>
      <c r="R5" s="41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M5" s="11"/>
      <c r="AN5" s="11"/>
      <c r="AO5" s="11"/>
    </row>
    <row r="6" spans="1:42" s="49" customFormat="1" ht="21">
      <c r="B6" t="s">
        <v>29</v>
      </c>
      <c r="C6" s="46" t="s">
        <v>35</v>
      </c>
      <c r="D6" s="46" t="s">
        <v>18</v>
      </c>
      <c r="E6" s="46" t="s">
        <v>17</v>
      </c>
      <c r="F6" s="46" t="s">
        <v>73</v>
      </c>
      <c r="G6" s="46" t="s">
        <v>74</v>
      </c>
      <c r="H6" s="46" t="s">
        <v>31</v>
      </c>
      <c r="I6" s="46" t="s">
        <v>10</v>
      </c>
      <c r="J6" s="46" t="s">
        <v>26</v>
      </c>
      <c r="K6" s="47"/>
      <c r="L6" s="47"/>
      <c r="M6" s="47"/>
      <c r="N6" s="47"/>
      <c r="O6" s="47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L6" s="11"/>
      <c r="AM6" s="11"/>
    </row>
    <row r="7" spans="1:42" s="11" customFormat="1" ht="21" hidden="1">
      <c r="B7" s="68" t="s">
        <v>81</v>
      </c>
      <c r="C7" s="69" t="s">
        <v>91</v>
      </c>
      <c r="D7" s="70"/>
      <c r="E7" s="70"/>
      <c r="F7" s="70"/>
      <c r="G7" s="70" t="s">
        <v>81</v>
      </c>
      <c r="H7" s="131" t="s">
        <v>28</v>
      </c>
      <c r="I7" s="70"/>
      <c r="J7" s="70"/>
      <c r="K7" s="24" t="str">
        <f>IFERROR(IF(H7="","",IF(H7="GENNAIO","",IF(H7="FEBBRAIO","",IF(H7="MARZO","",IF(H7="APRILE","",IF(H7="MAGGIO","",IF(H7="GIUGNO","",IF(H7="LUGLIO","",IF(H7="AGOSTO","",IF(H7="SETTEMBRE","",IF(H7="OTTOBRE","",IF(H7="NOVEMBRE","",IF(H7="DICEMBRE","",IF(OR('Calendario Attività Giovanile'!$E7="",'Calendario Attività Giovanile'!$F7="",'Calendario Attività Giovanile'!$I7="",'Calendario Attività Giovanile'!$J7=""),"ERRORE! MANCA…","")))))))))))))),"")</f>
        <v/>
      </c>
      <c r="L7" s="25" t="str">
        <f t="shared" ref="L7:L51" si="0">IF(AND(K7&lt;&gt;"",E7=""),"Tipologia","")</f>
        <v/>
      </c>
      <c r="M7" s="25" t="str">
        <f t="shared" ref="M7:M51" si="1">IF(AND(K7&lt;&gt;"",F7=""),"Data","")</f>
        <v/>
      </c>
      <c r="N7" s="25" t="str">
        <f t="shared" ref="N7:N51" si="2">IF(AND(K7&lt;&gt;"",J7=""),"Zona","")</f>
        <v/>
      </c>
      <c r="O7" s="25" t="str">
        <f t="shared" ref="O7:O51" si="3">IF(AND(K7&lt;&gt;"",I7=""),"Circolo","")</f>
        <v/>
      </c>
      <c r="P7" s="12" t="str">
        <f>IF(K7="ERRORE! MANCA…",1,"")</f>
        <v/>
      </c>
      <c r="Q7" s="12"/>
      <c r="R7" s="12"/>
      <c r="S7" s="12"/>
      <c r="T7" s="12"/>
      <c r="U7" s="12"/>
      <c r="V7" s="12"/>
      <c r="W7" s="12"/>
      <c r="X7" s="12" t="s">
        <v>29</v>
      </c>
      <c r="Y7" s="12" t="s">
        <v>30</v>
      </c>
      <c r="Z7" s="12" t="str">
        <f>IFERROR(LOOKUP(#REF!,Tabella2[Colonna1],Tabella2[Colonna2]),"")</f>
        <v/>
      </c>
      <c r="AA7" s="12"/>
      <c r="AB7" s="12"/>
      <c r="AC7" s="12"/>
      <c r="AD7" s="12"/>
      <c r="AE7" s="12"/>
      <c r="AF7" s="12"/>
    </row>
    <row r="8" spans="1:42" s="11" customFormat="1" ht="21" hidden="1">
      <c r="B8" s="68" t="s">
        <v>81</v>
      </c>
      <c r="C8" s="57" t="s">
        <v>91</v>
      </c>
      <c r="D8" s="52"/>
      <c r="E8" s="52"/>
      <c r="F8" s="52"/>
      <c r="G8" s="52"/>
      <c r="H8" s="132"/>
      <c r="I8" s="52"/>
      <c r="J8" s="52"/>
      <c r="K8" s="24" t="str">
        <f>IFERROR(IF(H8="","",IF(H8="GENNAIO","",IF(H8="FEBBRAIO","",IF(H8="MARZO","",IF(H8="APRILE","",IF(H8="MAGGIO","",IF(H8="GIUGNO","",IF(H8="LUGLIO","",IF(H8="AGOSTO","",IF(H8="SETTEMBRE","",IF(H8="OTTOBRE","",IF(H8="NOVEMBRE","",IF(H8="DICEMBRE","",IF(OR('Calendario Attività Giovanile'!$E8="",'Calendario Attività Giovanile'!$F8="",'Calendario Attività Giovanile'!$I8="",'Calendario Attività Giovanile'!$J8=""),"ERRORE! MANCA…","")))))))))))))),"")</f>
        <v/>
      </c>
      <c r="L8" s="25" t="str">
        <f t="shared" si="0"/>
        <v/>
      </c>
      <c r="M8" s="25" t="str">
        <f t="shared" si="1"/>
        <v/>
      </c>
      <c r="N8" s="25" t="str">
        <f t="shared" si="2"/>
        <v/>
      </c>
      <c r="O8" s="25" t="str">
        <f t="shared" si="3"/>
        <v/>
      </c>
      <c r="P8" s="12" t="str">
        <f t="shared" ref="P8:P53" si="4">IF(K8="ERRORE! MANCA…",1,"")</f>
        <v/>
      </c>
      <c r="Q8" s="12"/>
      <c r="R8" s="12"/>
      <c r="S8" s="12"/>
      <c r="T8" s="12"/>
      <c r="U8" s="12"/>
      <c r="V8" s="12"/>
      <c r="W8" s="12"/>
      <c r="X8" s="18" t="s">
        <v>32</v>
      </c>
      <c r="Y8" s="12">
        <v>1</v>
      </c>
      <c r="Z8" s="12" t="str">
        <f>IFERROR(LOOKUP(#REF!,Tabella2[Colonna1],Tabella2[Colonna2]),"")</f>
        <v/>
      </c>
      <c r="AA8" s="12"/>
      <c r="AB8" s="12"/>
      <c r="AC8" s="12"/>
      <c r="AD8" s="12"/>
      <c r="AE8" s="12"/>
      <c r="AF8" s="12"/>
    </row>
    <row r="9" spans="1:42" s="11" customFormat="1" ht="21" hidden="1">
      <c r="B9" s="68" t="s">
        <v>81</v>
      </c>
      <c r="C9" s="57" t="s">
        <v>32</v>
      </c>
      <c r="D9" s="52"/>
      <c r="E9" s="52"/>
      <c r="F9" s="52"/>
      <c r="G9" s="52" t="s">
        <v>81</v>
      </c>
      <c r="H9" s="132" t="s">
        <v>0</v>
      </c>
      <c r="I9" s="52"/>
      <c r="J9" s="52"/>
      <c r="K9" s="24" t="str">
        <f>IFERROR(IF(H9="","",IF(H9="GENNAIO","",IF(H9="FEBBRAIO","",IF(H9="MARZO","",IF(H9="APRILE","",IF(H9="MAGGIO","",IF(H9="GIUGNO","",IF(H9="LUGLIO","",IF(H9="AGOSTO","",IF(H9="SETTEMBRE","",IF(H9="OTTOBRE","",IF(H9="NOVEMBRE","",IF(H9="DICEMBRE","",IF(OR('Calendario Attività Giovanile'!$E9="",'Calendario Attività Giovanile'!$F9="",'Calendario Attività Giovanile'!$I9="",'Calendario Attività Giovanile'!$J9=""),"ERRORE! MANCA…","")))))))))))))),"")</f>
        <v/>
      </c>
      <c r="L9" s="25" t="str">
        <f t="shared" si="0"/>
        <v/>
      </c>
      <c r="M9" s="25" t="str">
        <f t="shared" si="1"/>
        <v/>
      </c>
      <c r="N9" s="25" t="str">
        <f t="shared" si="2"/>
        <v/>
      </c>
      <c r="O9" s="25" t="str">
        <f t="shared" si="3"/>
        <v/>
      </c>
      <c r="P9" s="12" t="str">
        <f t="shared" si="4"/>
        <v/>
      </c>
      <c r="Q9" s="12"/>
      <c r="R9" s="12"/>
      <c r="S9" s="12"/>
      <c r="T9" s="12"/>
      <c r="U9" s="12"/>
      <c r="V9" s="12"/>
      <c r="W9" s="12"/>
      <c r="X9" s="18" t="s">
        <v>33</v>
      </c>
      <c r="Y9" s="12">
        <v>2</v>
      </c>
      <c r="Z9" s="12" t="str">
        <f>IFERROR(LOOKUP(#REF!,Tabella2[Colonna1],Tabella2[Colonna2]),"")</f>
        <v/>
      </c>
      <c r="AA9" s="12"/>
      <c r="AB9" s="12"/>
      <c r="AC9" s="12"/>
      <c r="AD9" s="12"/>
      <c r="AE9" s="12"/>
      <c r="AF9" s="12"/>
    </row>
    <row r="10" spans="1:42" s="9" customFormat="1" ht="21" hidden="1">
      <c r="A10" s="11"/>
      <c r="B10" s="68" t="s">
        <v>81</v>
      </c>
      <c r="C10" s="57" t="s">
        <v>32</v>
      </c>
      <c r="D10" s="52"/>
      <c r="E10" s="52"/>
      <c r="F10" s="52"/>
      <c r="G10" s="52"/>
      <c r="H10" s="132"/>
      <c r="I10" s="52"/>
      <c r="J10" s="52"/>
      <c r="K10" s="24" t="str">
        <f>IFERROR(IF(H10="","",IF(H10="GENNAIO","",IF(H10="FEBBRAIO","",IF(H10="MARZO","",IF(H10="APRILE","",IF(H10="MAGGIO","",IF(H10="GIUGNO","",IF(H10="LUGLIO","",IF(H10="AGOSTO","",IF(H10="SETTEMBRE","",IF(H10="OTTOBRE","",IF(H10="NOVEMBRE","",IF(H10="DICEMBRE","",IF(OR('Calendario Attività Giovanile'!$E10="",'Calendario Attività Giovanile'!$F10="",'Calendario Attività Giovanile'!$I10="",'Calendario Attività Giovanile'!$J10=""),"ERRORE! MANCA…","")))))))))))))),"")</f>
        <v/>
      </c>
      <c r="L10" s="25" t="str">
        <f t="shared" si="0"/>
        <v/>
      </c>
      <c r="M10" s="25" t="str">
        <f t="shared" si="1"/>
        <v/>
      </c>
      <c r="N10" s="25" t="str">
        <f t="shared" si="2"/>
        <v/>
      </c>
      <c r="O10" s="25" t="str">
        <f t="shared" si="3"/>
        <v/>
      </c>
      <c r="P10" s="12" t="str">
        <f t="shared" si="4"/>
        <v/>
      </c>
      <c r="Q10" s="4"/>
      <c r="R10" s="4"/>
      <c r="S10" s="4"/>
      <c r="T10" s="4"/>
      <c r="U10" s="4"/>
      <c r="V10" s="4"/>
      <c r="W10" s="4"/>
      <c r="X10" s="10" t="s">
        <v>27</v>
      </c>
      <c r="Y10" s="4">
        <v>3</v>
      </c>
      <c r="Z10" s="4" t="str">
        <f>IFERROR(LOOKUP('Calendario Attività Giovanile'!#REF!,Tabella2[Colonna1],Tabella2[Colonna2]),"")</f>
        <v/>
      </c>
      <c r="AA10" s="4"/>
      <c r="AB10" s="4"/>
      <c r="AC10" s="4"/>
      <c r="AD10" s="4"/>
      <c r="AE10" s="4"/>
      <c r="AF10" s="4"/>
      <c r="AK10" s="11"/>
      <c r="AL10" s="11"/>
      <c r="AM10" s="11"/>
      <c r="AN10" s="11"/>
      <c r="AO10" s="11"/>
      <c r="AP10" s="11"/>
    </row>
    <row r="11" spans="1:42" s="9" customFormat="1" ht="21" hidden="1">
      <c r="A11" s="11"/>
      <c r="B11" s="68" t="s">
        <v>81</v>
      </c>
      <c r="C11" s="57" t="s">
        <v>33</v>
      </c>
      <c r="D11" s="52"/>
      <c r="E11" s="52"/>
      <c r="F11" s="52"/>
      <c r="G11" s="52"/>
      <c r="H11" s="132" t="s">
        <v>1</v>
      </c>
      <c r="I11" s="52"/>
      <c r="J11" s="52"/>
      <c r="K11" s="24" t="str">
        <f>IFERROR(IF(H11="","",IF(H11="GENNAIO","",IF(H11="FEBBRAIO","",IF(H11="MARZO","",IF(H11="APRILE","",IF(H11="MAGGIO","",IF(H11="GIUGNO","",IF(H11="LUGLIO","",IF(H11="AGOSTO","",IF(H11="SETTEMBRE","",IF(H11="OTTOBRE","",IF(H11="NOVEMBRE","",IF(H11="DICEMBRE","",IF(OR('Calendario Attività Giovanile'!$E11="",'Calendario Attività Giovanile'!$F11="",'Calendario Attività Giovanile'!$I11="",'Calendario Attività Giovanile'!$J11=""),"ERRORE! MANCA…","")))))))))))))),"")</f>
        <v/>
      </c>
      <c r="L11" s="25" t="str">
        <f t="shared" si="0"/>
        <v/>
      </c>
      <c r="M11" s="25" t="str">
        <f t="shared" si="1"/>
        <v/>
      </c>
      <c r="N11" s="25" t="str">
        <f t="shared" si="2"/>
        <v/>
      </c>
      <c r="O11" s="25" t="str">
        <f t="shared" si="3"/>
        <v/>
      </c>
      <c r="P11" s="12" t="str">
        <f t="shared" si="4"/>
        <v/>
      </c>
      <c r="Q11" s="4"/>
      <c r="R11" s="4"/>
      <c r="S11" s="4"/>
      <c r="T11" s="4"/>
      <c r="U11" s="4"/>
      <c r="V11" s="4"/>
      <c r="W11" s="4"/>
      <c r="X11" s="10" t="s">
        <v>2</v>
      </c>
      <c r="Y11" s="4">
        <v>4</v>
      </c>
      <c r="Z11" s="4" t="str">
        <f>IFERROR(LOOKUP('Calendario Attività Giovanile'!#REF!,Tabella2[Colonna1],Tabella2[Colonna2]),"")</f>
        <v/>
      </c>
      <c r="AA11" s="4"/>
      <c r="AB11" s="4"/>
      <c r="AC11" s="4"/>
      <c r="AD11" s="4"/>
      <c r="AE11" s="4"/>
      <c r="AF11" s="4"/>
      <c r="AK11" s="11"/>
      <c r="AL11" s="11"/>
      <c r="AM11" s="11"/>
      <c r="AN11" s="11"/>
      <c r="AO11" s="11"/>
      <c r="AP11" s="11"/>
    </row>
    <row r="12" spans="1:42" s="11" customFormat="1" ht="21" hidden="1">
      <c r="B12" s="68" t="s">
        <v>93</v>
      </c>
      <c r="C12" s="57" t="s">
        <v>33</v>
      </c>
      <c r="D12" s="52"/>
      <c r="E12" s="52" t="s">
        <v>19</v>
      </c>
      <c r="F12" s="52">
        <v>6</v>
      </c>
      <c r="G12" s="52">
        <v>7</v>
      </c>
      <c r="H12" s="132" t="s">
        <v>37</v>
      </c>
      <c r="I12" s="52" t="s">
        <v>38</v>
      </c>
      <c r="J12" s="52">
        <v>1</v>
      </c>
      <c r="K12" s="24" t="str">
        <f>IFERROR(IF(H12="","",IF(H12="GENNAIO","",IF(H12="FEBBRAIO","",IF(H12="MARZO","",IF(H12="APRILE","",IF(H12="MAGGIO","",IF(H12="GIUGNO","",IF(H12="LUGLIO","",IF(H12="AGOSTO","",IF(H12="SETTEMBRE","",IF(H12="OTTOBRE","",IF(H12="NOVEMBRE","",IF(H12="DICEMBRE","",IF(OR('Calendario Attività Giovanile'!$E12="",'Calendario Attività Giovanile'!$F12="",'Calendario Attività Giovanile'!$I12="",'Calendario Attività Giovanile'!$J12=""),"ERRORE! MANCA…","")))))))))))))),"")</f>
        <v/>
      </c>
      <c r="L12" s="25" t="str">
        <f t="shared" si="0"/>
        <v/>
      </c>
      <c r="M12" s="25" t="str">
        <f t="shared" si="1"/>
        <v/>
      </c>
      <c r="N12" s="25" t="str">
        <f t="shared" si="2"/>
        <v/>
      </c>
      <c r="O12" s="25" t="str">
        <f t="shared" si="3"/>
        <v/>
      </c>
      <c r="P12" s="12" t="str">
        <f t="shared" si="4"/>
        <v/>
      </c>
      <c r="Q12" s="4"/>
      <c r="R12" s="4"/>
      <c r="S12" s="4"/>
      <c r="T12" s="4"/>
      <c r="U12" s="12"/>
      <c r="V12" s="12"/>
      <c r="W12" s="12"/>
      <c r="X12" s="10" t="s">
        <v>3</v>
      </c>
      <c r="Y12" s="4">
        <v>5</v>
      </c>
      <c r="Z12" s="4" t="str">
        <f>IFERROR(LOOKUP(#REF!,Tabella2[Colonna1],Tabella2[Colonna2]),"")</f>
        <v/>
      </c>
      <c r="AA12" s="12"/>
      <c r="AB12" s="12"/>
      <c r="AC12" s="12"/>
      <c r="AD12" s="12"/>
      <c r="AE12" s="12"/>
      <c r="AF12" s="12"/>
    </row>
    <row r="13" spans="1:42" s="9" customFormat="1" ht="21" hidden="1">
      <c r="A13" s="11"/>
      <c r="B13" s="68" t="s">
        <v>101</v>
      </c>
      <c r="C13" s="57" t="s">
        <v>33</v>
      </c>
      <c r="D13" s="52"/>
      <c r="E13" s="52" t="s">
        <v>24</v>
      </c>
      <c r="F13" s="52">
        <v>7</v>
      </c>
      <c r="G13" s="52" t="s">
        <v>81</v>
      </c>
      <c r="H13" s="132" t="s">
        <v>66</v>
      </c>
      <c r="I13" s="52" t="s">
        <v>39</v>
      </c>
      <c r="J13" s="52">
        <v>5</v>
      </c>
      <c r="K13" s="24" t="str">
        <f>IFERROR(IF(H13="","",IF(H13="GENNAIO","",IF(H13="FEBBRAIO","",IF(H13="MARZO","",IF(H13="APRILE","",IF(H13="MAGGIO","",IF(H13="GIUGNO","",IF(H13="LUGLIO","",IF(H13="AGOSTO","",IF(H13="SETTEMBRE","",IF(H13="OTTOBRE","",IF(H13="NOVEMBRE","",IF(H13="DICEMBRE","",IF(OR('Calendario Attività Giovanile'!$E13="",'Calendario Attività Giovanile'!$F13="",'Calendario Attività Giovanile'!$I13="",'Calendario Attività Giovanile'!$J13=""),"ERRORE! MANCA…","")))))))))))))),"")</f>
        <v/>
      </c>
      <c r="L13" s="25" t="str">
        <f t="shared" si="0"/>
        <v/>
      </c>
      <c r="M13" s="25" t="str">
        <f t="shared" si="1"/>
        <v/>
      </c>
      <c r="N13" s="25" t="str">
        <f t="shared" si="2"/>
        <v/>
      </c>
      <c r="O13" s="25" t="str">
        <f t="shared" si="3"/>
        <v/>
      </c>
      <c r="P13" s="12" t="str">
        <f t="shared" si="4"/>
        <v/>
      </c>
      <c r="Q13" s="4"/>
      <c r="R13" s="4"/>
      <c r="S13" s="4"/>
      <c r="T13" s="4"/>
      <c r="U13" s="4"/>
      <c r="V13" s="4"/>
      <c r="W13" s="4"/>
      <c r="X13" s="10" t="s">
        <v>4</v>
      </c>
      <c r="Y13" s="4">
        <v>6</v>
      </c>
      <c r="Z13" s="4" t="str">
        <f>IFERROR(LOOKUP('Calendario Attività Giovanile'!#REF!,Tabella2[Colonna1],Tabella2[Colonna2]),"")</f>
        <v/>
      </c>
      <c r="AA13" s="4"/>
      <c r="AB13" s="4"/>
      <c r="AC13" s="4"/>
      <c r="AD13" s="4"/>
      <c r="AE13" s="4"/>
      <c r="AF13" s="4"/>
      <c r="AK13" s="11"/>
      <c r="AL13" s="11"/>
      <c r="AM13" s="11"/>
      <c r="AN13" s="11"/>
      <c r="AO13" s="11"/>
      <c r="AP13" s="11"/>
    </row>
    <row r="14" spans="1:42" s="9" customFormat="1" ht="21" hidden="1">
      <c r="A14" s="11"/>
      <c r="B14" s="68" t="s">
        <v>95</v>
      </c>
      <c r="C14" s="57" t="s">
        <v>33</v>
      </c>
      <c r="D14" s="52"/>
      <c r="E14" s="52" t="s">
        <v>19</v>
      </c>
      <c r="F14" s="52">
        <v>13</v>
      </c>
      <c r="G14" s="52">
        <v>14</v>
      </c>
      <c r="H14" s="132" t="s">
        <v>77</v>
      </c>
      <c r="I14" s="52" t="s">
        <v>40</v>
      </c>
      <c r="J14" s="52">
        <v>1</v>
      </c>
      <c r="K14" s="24" t="str">
        <f>IFERROR(IF(H14="","",IF(H14="GENNAIO","",IF(H14="FEBBRAIO","",IF(H14="MARZO","",IF(H14="APRILE","",IF(H14="MAGGIO","",IF(H14="GIUGNO","",IF(H14="LUGLIO","",IF(H14="AGOSTO","",IF(H14="SETTEMBRE","",IF(H14="OTTOBRE","",IF(H14="NOVEMBRE","",IF(H14="DICEMBRE","",IF(OR('Calendario Attività Giovanile'!$E14="",'Calendario Attività Giovanile'!$F14="",'Calendario Attività Giovanile'!$I14="",'Calendario Attività Giovanile'!$J14=""),"ERRORE! MANCA…","")))))))))))))),"")</f>
        <v/>
      </c>
      <c r="L14" s="25" t="str">
        <f t="shared" si="0"/>
        <v/>
      </c>
      <c r="M14" s="25" t="str">
        <f t="shared" si="1"/>
        <v/>
      </c>
      <c r="N14" s="25" t="str">
        <f t="shared" si="2"/>
        <v/>
      </c>
      <c r="O14" s="25" t="str">
        <f t="shared" si="3"/>
        <v/>
      </c>
      <c r="P14" s="12" t="str">
        <f t="shared" si="4"/>
        <v/>
      </c>
      <c r="Q14" s="4"/>
      <c r="R14" s="4"/>
      <c r="S14" s="4"/>
      <c r="T14" s="4"/>
      <c r="U14" s="4"/>
      <c r="V14" s="4"/>
      <c r="W14" s="4"/>
      <c r="X14" s="10" t="s">
        <v>5</v>
      </c>
      <c r="Y14" s="4">
        <v>7</v>
      </c>
      <c r="Z14" s="4" t="str">
        <f>IFERROR(LOOKUP('Calendario Attività Giovanile'!#REF!,Tabella2[Colonna1],Tabella2[Colonna2]),"")</f>
        <v/>
      </c>
      <c r="AA14" s="4"/>
      <c r="AB14" s="4"/>
      <c r="AC14" s="4"/>
      <c r="AD14" s="4"/>
      <c r="AE14" s="4"/>
      <c r="AF14" s="4"/>
      <c r="AK14" s="11"/>
      <c r="AL14" s="11"/>
      <c r="AM14" s="11"/>
      <c r="AN14" s="11"/>
      <c r="AO14" s="11"/>
      <c r="AP14" s="11"/>
    </row>
    <row r="15" spans="1:42" s="9" customFormat="1" ht="21" hidden="1">
      <c r="A15" s="11"/>
      <c r="B15" s="68" t="s">
        <v>95</v>
      </c>
      <c r="C15" s="57" t="s">
        <v>33</v>
      </c>
      <c r="D15" s="52" t="s">
        <v>484</v>
      </c>
      <c r="E15" s="52" t="s">
        <v>19</v>
      </c>
      <c r="F15" s="52">
        <v>13</v>
      </c>
      <c r="G15" s="52">
        <v>14</v>
      </c>
      <c r="H15" s="132" t="s">
        <v>485</v>
      </c>
      <c r="I15" s="52" t="s">
        <v>167</v>
      </c>
      <c r="J15" s="52">
        <v>4</v>
      </c>
      <c r="K15" s="24" t="str">
        <f>IFERROR(IF(H15="","",IF(H15="GENNAIO","",IF(H15="FEBBRAIO","",IF(H15="MARZO","",IF(H15="APRILE","",IF(H15="MAGGIO","",IF(H15="GIUGNO","",IF(H15="LUGLIO","",IF(H15="AGOSTO","",IF(H15="SETTEMBRE","",IF(H15="OTTOBRE","",IF(H15="NOVEMBRE","",IF(H15="DICEMBRE","",IF(OR('Calendario Attività Giovanile'!$E15="",'Calendario Attività Giovanile'!$F15="",'Calendario Attività Giovanile'!$I15="",'Calendario Attività Giovanile'!$J15=""),"ERRORE! MANCA…","")))))))))))))),"")</f>
        <v/>
      </c>
      <c r="L15" s="25" t="str">
        <f t="shared" si="0"/>
        <v/>
      </c>
      <c r="M15" s="25" t="str">
        <f t="shared" si="1"/>
        <v/>
      </c>
      <c r="N15" s="25" t="str">
        <f t="shared" si="2"/>
        <v/>
      </c>
      <c r="O15" s="25" t="str">
        <f t="shared" si="3"/>
        <v/>
      </c>
      <c r="P15" s="12" t="str">
        <f t="shared" si="4"/>
        <v/>
      </c>
      <c r="Q15" s="4"/>
      <c r="R15" s="4"/>
      <c r="S15" s="4"/>
      <c r="T15" s="4"/>
      <c r="U15" s="4"/>
      <c r="V15" s="4"/>
      <c r="W15" s="4"/>
      <c r="X15" s="10" t="s">
        <v>6</v>
      </c>
      <c r="Y15" s="4">
        <v>8</v>
      </c>
      <c r="Z15" s="4" t="str">
        <f>IFERROR(LOOKUP('Calendario Attività Giovanile'!#REF!,Tabella2[Colonna1],Tabella2[Colonna2]),"")</f>
        <v/>
      </c>
      <c r="AA15" s="4"/>
      <c r="AB15" s="4"/>
      <c r="AC15" s="4"/>
      <c r="AD15" s="4"/>
      <c r="AE15" s="4"/>
      <c r="AF15" s="4"/>
      <c r="AK15" s="11"/>
      <c r="AL15" s="11"/>
      <c r="AM15" s="11"/>
      <c r="AN15" s="11"/>
      <c r="AO15" s="11"/>
      <c r="AP15" s="11"/>
    </row>
    <row r="16" spans="1:42" s="9" customFormat="1" ht="21" hidden="1">
      <c r="A16" s="11"/>
      <c r="B16" s="68" t="s">
        <v>95</v>
      </c>
      <c r="C16" s="57" t="s">
        <v>33</v>
      </c>
      <c r="D16" s="52" t="s">
        <v>486</v>
      </c>
      <c r="E16" s="52" t="s">
        <v>22</v>
      </c>
      <c r="F16" s="52">
        <v>13</v>
      </c>
      <c r="G16" s="52">
        <v>14</v>
      </c>
      <c r="H16" s="132" t="s">
        <v>76</v>
      </c>
      <c r="I16" s="52" t="s">
        <v>79</v>
      </c>
      <c r="J16" s="52">
        <v>7</v>
      </c>
      <c r="K16" s="24" t="str">
        <f>IFERROR(IF(H16="","",IF(H16="GENNAIO","",IF(H16="FEBBRAIO","",IF(H16="MARZO","",IF(H16="APRILE","",IF(H16="MAGGIO","",IF(H16="GIUGNO","",IF(H16="LUGLIO","",IF(H16="AGOSTO","",IF(H16="SETTEMBRE","",IF(H16="OTTOBRE","",IF(H16="NOVEMBRE","",IF(H16="DICEMBRE","",IF(OR('Calendario Attività Giovanile'!$E16="",'Calendario Attività Giovanile'!$F16="",'Calendario Attività Giovanile'!$I16="",'Calendario Attività Giovanile'!$J16=""),"ERRORE! MANCA…","")))))))))))))),"")</f>
        <v/>
      </c>
      <c r="L16" s="25" t="str">
        <f t="shared" si="0"/>
        <v/>
      </c>
      <c r="M16" s="25" t="str">
        <f t="shared" si="1"/>
        <v/>
      </c>
      <c r="N16" s="25" t="str">
        <f t="shared" si="2"/>
        <v/>
      </c>
      <c r="O16" s="25" t="str">
        <f t="shared" si="3"/>
        <v/>
      </c>
      <c r="P16" s="12" t="str">
        <f t="shared" si="4"/>
        <v/>
      </c>
      <c r="Q16" s="4"/>
      <c r="R16" s="4"/>
      <c r="S16" s="4"/>
      <c r="T16" s="4"/>
      <c r="U16" s="4"/>
      <c r="V16" s="4"/>
      <c r="W16" s="4"/>
      <c r="X16" s="10" t="s">
        <v>7</v>
      </c>
      <c r="Y16" s="4">
        <v>9</v>
      </c>
      <c r="Z16" s="4" t="str">
        <f>IFERROR(LOOKUP('Calendario Attività Giovanile'!#REF!,Tabella2[Colonna1],Tabella2[Colonna2]),"")</f>
        <v/>
      </c>
      <c r="AA16" s="4"/>
      <c r="AB16" s="4"/>
      <c r="AC16" s="4"/>
      <c r="AD16" s="4"/>
      <c r="AE16" s="4"/>
      <c r="AF16" s="4"/>
      <c r="AK16" s="11"/>
      <c r="AL16" s="11"/>
      <c r="AM16" s="11"/>
      <c r="AN16" s="11"/>
      <c r="AO16" s="11"/>
      <c r="AP16" s="11"/>
    </row>
    <row r="17" spans="1:42" s="9" customFormat="1" ht="21">
      <c r="A17" s="11"/>
      <c r="B17" s="68" t="s">
        <v>448</v>
      </c>
      <c r="C17" s="57" t="s">
        <v>33</v>
      </c>
      <c r="D17" s="52" t="s">
        <v>487</v>
      </c>
      <c r="E17" s="52" t="s">
        <v>23</v>
      </c>
      <c r="F17" s="52">
        <v>15</v>
      </c>
      <c r="G17" s="52" t="s">
        <v>81</v>
      </c>
      <c r="H17" s="132" t="s">
        <v>71</v>
      </c>
      <c r="I17" s="52" t="s">
        <v>59</v>
      </c>
      <c r="J17" s="52">
        <v>3</v>
      </c>
      <c r="K17" s="24" t="str">
        <f>IFERROR(IF(H17="","",IF(H17="GENNAIO","",IF(H17="FEBBRAIO","",IF(H17="MARZO","",IF(H17="APRILE","",IF(H17="MAGGIO","",IF(H17="GIUGNO","",IF(H17="LUGLIO","",IF(H17="AGOSTO","",IF(H17="SETTEMBRE","",IF(H17="OTTOBRE","",IF(H17="NOVEMBRE","",IF(H17="DICEMBRE","",IF(OR('Calendario Attività Giovanile'!$E17="",'Calendario Attività Giovanile'!$F17="",'Calendario Attività Giovanile'!$I17="",'Calendario Attività Giovanile'!$J17=""),"ERRORE! MANCA…","")))))))))))))),"")</f>
        <v/>
      </c>
      <c r="L17" s="25" t="str">
        <f t="shared" si="0"/>
        <v/>
      </c>
      <c r="M17" s="25" t="str">
        <f t="shared" si="1"/>
        <v/>
      </c>
      <c r="N17" s="25" t="str">
        <f t="shared" si="2"/>
        <v/>
      </c>
      <c r="O17" s="25" t="str">
        <f t="shared" si="3"/>
        <v/>
      </c>
      <c r="P17" s="12" t="str">
        <f t="shared" si="4"/>
        <v/>
      </c>
      <c r="Q17" s="4"/>
      <c r="R17" s="4"/>
      <c r="S17" s="4"/>
      <c r="T17" s="4"/>
      <c r="U17" s="4"/>
      <c r="V17" s="4"/>
      <c r="W17" s="4"/>
      <c r="X17" s="10" t="s">
        <v>8</v>
      </c>
      <c r="Y17" s="4">
        <v>10</v>
      </c>
      <c r="Z17" s="4" t="str">
        <f>IFERROR(LOOKUP('Calendario Attività Giovanile'!#REF!,Tabella2[Colonna1],Tabella2[Colonna2]),"")</f>
        <v/>
      </c>
      <c r="AA17" s="4"/>
      <c r="AB17" s="4"/>
      <c r="AC17" s="4"/>
      <c r="AD17" s="4"/>
      <c r="AE17" s="4"/>
      <c r="AF17" s="4"/>
      <c r="AK17" s="11"/>
      <c r="AL17" s="11"/>
      <c r="AM17" s="11"/>
      <c r="AN17" s="11"/>
      <c r="AO17" s="11"/>
      <c r="AP17" s="11"/>
    </row>
    <row r="18" spans="1:42" s="11" customFormat="1" ht="21" hidden="1">
      <c r="B18" s="68" t="s">
        <v>96</v>
      </c>
      <c r="C18" s="57" t="s">
        <v>33</v>
      </c>
      <c r="D18" s="52"/>
      <c r="E18" s="52" t="s">
        <v>61</v>
      </c>
      <c r="F18" s="52">
        <v>18</v>
      </c>
      <c r="G18" s="52">
        <v>20</v>
      </c>
      <c r="H18" s="132" t="s">
        <v>42</v>
      </c>
      <c r="I18" s="52" t="s">
        <v>43</v>
      </c>
      <c r="J18" s="52">
        <v>5</v>
      </c>
      <c r="K18" s="24" t="str">
        <f>IFERROR(IF(H18="","",IF(H18="GENNAIO","",IF(H18="FEBBRAIO","",IF(H18="MARZO","",IF(H18="APRILE","",IF(H18="MAGGIO","",IF(H18="GIUGNO","",IF(H18="LUGLIO","",IF(H18="AGOSTO","",IF(H18="SETTEMBRE","",IF(H18="OTTOBRE","",IF(H18="NOVEMBRE","",IF(H18="DICEMBRE","",IF(OR('Calendario Attività Giovanile'!$E18="",'Calendario Attività Giovanile'!$F18="",'Calendario Attività Giovanile'!$I18="",'Calendario Attività Giovanile'!$J18=""),"ERRORE! MANCA…","")))))))))))))),"")</f>
        <v/>
      </c>
      <c r="L18" s="25" t="str">
        <f t="shared" si="0"/>
        <v/>
      </c>
      <c r="M18" s="25" t="str">
        <f t="shared" si="1"/>
        <v/>
      </c>
      <c r="N18" s="25" t="str">
        <f t="shared" si="2"/>
        <v/>
      </c>
      <c r="O18" s="25" t="str">
        <f t="shared" si="3"/>
        <v/>
      </c>
      <c r="P18" s="12" t="str">
        <f t="shared" si="4"/>
        <v/>
      </c>
      <c r="Q18" s="4"/>
      <c r="R18" s="4"/>
      <c r="S18" s="4"/>
      <c r="T18" s="4"/>
      <c r="U18" s="12"/>
      <c r="V18" s="12"/>
      <c r="W18" s="12"/>
      <c r="X18" s="10" t="s">
        <v>9</v>
      </c>
      <c r="Y18" s="4">
        <v>11</v>
      </c>
      <c r="Z18" s="4" t="str">
        <f>IFERROR(LOOKUP('Calendario Attività Giovanile'!#REF!,Tabella2[Colonna1],Tabella2[Colonna2]),"")</f>
        <v/>
      </c>
      <c r="AA18" s="12"/>
      <c r="AB18" s="12"/>
      <c r="AC18" s="12"/>
      <c r="AD18" s="12"/>
      <c r="AE18" s="12"/>
      <c r="AF18" s="12"/>
      <c r="AL18" s="9"/>
      <c r="AM18" s="9"/>
    </row>
    <row r="19" spans="1:42" s="11" customFormat="1" ht="21" hidden="1">
      <c r="B19" s="68" t="s">
        <v>97</v>
      </c>
      <c r="C19" s="57" t="s">
        <v>33</v>
      </c>
      <c r="D19" s="52"/>
      <c r="E19" s="52" t="s">
        <v>72</v>
      </c>
      <c r="F19" s="52">
        <v>18</v>
      </c>
      <c r="G19" s="52">
        <v>21</v>
      </c>
      <c r="H19" s="132" t="s">
        <v>41</v>
      </c>
      <c r="I19" s="52" t="s">
        <v>79</v>
      </c>
      <c r="J19" s="52">
        <v>7</v>
      </c>
      <c r="K19" s="24" t="str">
        <f>IFERROR(IF(H19="","",IF(H19="GENNAIO","",IF(H19="FEBBRAIO","",IF(H19="MARZO","",IF(H19="APRILE","",IF(H19="MAGGIO","",IF(H19="GIUGNO","",IF(H19="LUGLIO","",IF(H19="AGOSTO","",IF(H19="SETTEMBRE","",IF(H19="OTTOBRE","",IF(H19="NOVEMBRE","",IF(H19="DICEMBRE","",IF(OR('Calendario Attività Giovanile'!$E19="",'Calendario Attività Giovanile'!$F19="",'Calendario Attività Giovanile'!$I19="",'Calendario Attività Giovanile'!$J19=""),"ERRORE! MANCA…","")))))))))))))),"")</f>
        <v/>
      </c>
      <c r="L19" s="25" t="str">
        <f t="shared" si="0"/>
        <v/>
      </c>
      <c r="M19" s="25" t="str">
        <f t="shared" si="1"/>
        <v/>
      </c>
      <c r="N19" s="25" t="str">
        <f t="shared" si="2"/>
        <v/>
      </c>
      <c r="O19" s="25" t="str">
        <f t="shared" si="3"/>
        <v/>
      </c>
      <c r="P19" s="12" t="str">
        <f t="shared" si="4"/>
        <v/>
      </c>
      <c r="Q19" s="12"/>
      <c r="R19" s="12"/>
      <c r="S19" s="12"/>
      <c r="T19" s="12"/>
      <c r="U19" s="12"/>
      <c r="V19" s="12"/>
      <c r="W19" s="12"/>
      <c r="X19" s="18" t="s">
        <v>28</v>
      </c>
      <c r="Y19" s="12">
        <v>12</v>
      </c>
      <c r="Z19" s="12" t="str">
        <f>IFERROR(LOOKUP('Calendario Attività Giovanile'!#REF!,Tabella2[Colonna1],Tabella2[Colonna2]),"")</f>
        <v/>
      </c>
      <c r="AA19" s="12"/>
      <c r="AB19" s="12"/>
      <c r="AC19" s="12"/>
      <c r="AD19" s="12"/>
      <c r="AE19" s="12"/>
      <c r="AF19" s="12"/>
      <c r="AL19" s="9"/>
      <c r="AM19" s="9"/>
    </row>
    <row r="20" spans="1:42" s="9" customFormat="1" ht="21">
      <c r="A20" s="11"/>
      <c r="B20" s="68" t="s">
        <v>103</v>
      </c>
      <c r="C20" s="57" t="s">
        <v>33</v>
      </c>
      <c r="D20" s="52"/>
      <c r="E20" s="52" t="s">
        <v>24</v>
      </c>
      <c r="F20" s="52">
        <v>21</v>
      </c>
      <c r="G20" s="52" t="s">
        <v>81</v>
      </c>
      <c r="H20" s="132" t="s">
        <v>106</v>
      </c>
      <c r="I20" s="52" t="s">
        <v>75</v>
      </c>
      <c r="J20" s="52">
        <v>3</v>
      </c>
      <c r="K20" s="24" t="str">
        <f>IFERROR(IF(H20="","",IF(H20="GENNAIO","",IF(H20="FEBBRAIO","",IF(H20="MARZO","",IF(H20="APRILE","",IF(H20="MAGGIO","",IF(H20="GIUGNO","",IF(H20="LUGLIO","",IF(H20="AGOSTO","",IF(H20="SETTEMBRE","",IF(H20="OTTOBRE","",IF(H20="NOVEMBRE","",IF(H20="DICEMBRE","",IF(OR('Calendario Attività Giovanile'!$E20="",'Calendario Attività Giovanile'!$F20="",'Calendario Attività Giovanile'!$I20="",'Calendario Attività Giovanile'!$J20=""),"ERRORE! MANCA…","")))))))))))))),"")</f>
        <v/>
      </c>
      <c r="L20" s="25" t="str">
        <f t="shared" si="0"/>
        <v/>
      </c>
      <c r="M20" s="25" t="str">
        <f t="shared" si="1"/>
        <v/>
      </c>
      <c r="N20" s="25" t="str">
        <f t="shared" si="2"/>
        <v/>
      </c>
      <c r="O20" s="25" t="str">
        <f t="shared" si="3"/>
        <v/>
      </c>
      <c r="P20" s="12" t="str">
        <f t="shared" si="4"/>
        <v/>
      </c>
      <c r="Q20" s="4"/>
      <c r="R20" s="4"/>
      <c r="S20" s="4"/>
      <c r="T20" s="4"/>
      <c r="U20" s="4"/>
      <c r="V20" s="4"/>
      <c r="W20" s="4"/>
      <c r="X20" s="4"/>
      <c r="Y20" s="4"/>
      <c r="Z20" s="4" t="str">
        <f>IFERROR(LOOKUP('Calendario Attività Giovanile'!#REF!,Tabella2[Colonna1],Tabella2[Colonna2]),"")</f>
        <v/>
      </c>
      <c r="AA20" s="4"/>
      <c r="AB20" s="4"/>
      <c r="AC20" s="4"/>
      <c r="AD20" s="4"/>
      <c r="AE20" s="4"/>
      <c r="AF20" s="4"/>
      <c r="AK20" s="11"/>
    </row>
    <row r="21" spans="1:42" s="9" customFormat="1" ht="21">
      <c r="A21" s="11"/>
      <c r="B21" s="68" t="s">
        <v>99</v>
      </c>
      <c r="C21" s="57" t="s">
        <v>33</v>
      </c>
      <c r="D21" s="52" t="s">
        <v>484</v>
      </c>
      <c r="E21" s="52" t="s">
        <v>19</v>
      </c>
      <c r="F21" s="52">
        <v>26</v>
      </c>
      <c r="G21" s="52">
        <v>27</v>
      </c>
      <c r="H21" s="132" t="s">
        <v>488</v>
      </c>
      <c r="I21" s="52" t="s">
        <v>290</v>
      </c>
      <c r="J21" s="52">
        <v>3</v>
      </c>
      <c r="K21" s="24" t="str">
        <f>IFERROR(IF(H21="","",IF(H21="GENNAIO","",IF(H21="FEBBRAIO","",IF(H21="MARZO","",IF(H21="APRILE","",IF(H21="MAGGIO","",IF(H21="GIUGNO","",IF(H21="LUGLIO","",IF(H21="AGOSTO","",IF(H21="SETTEMBRE","",IF(H21="OTTOBRE","",IF(H21="NOVEMBRE","",IF(H21="DICEMBRE","",IF(OR('Calendario Attività Giovanile'!$E21="",'Calendario Attività Giovanile'!$F21="",'Calendario Attività Giovanile'!$I21="",'Calendario Attività Giovanile'!$J21=""),"ERRORE! MANCA…","")))))))))))))),"")</f>
        <v/>
      </c>
      <c r="L21" s="25" t="str">
        <f t="shared" si="0"/>
        <v/>
      </c>
      <c r="M21" s="25" t="str">
        <f t="shared" si="1"/>
        <v/>
      </c>
      <c r="N21" s="25" t="str">
        <f t="shared" si="2"/>
        <v/>
      </c>
      <c r="O21" s="25" t="str">
        <f t="shared" si="3"/>
        <v/>
      </c>
      <c r="P21" s="12" t="str">
        <f t="shared" si="4"/>
        <v/>
      </c>
      <c r="Q21" s="4"/>
      <c r="R21" s="4"/>
      <c r="S21" s="4"/>
      <c r="T21" s="4"/>
      <c r="U21" s="4"/>
      <c r="V21" s="4"/>
      <c r="W21" s="4"/>
      <c r="X21" s="4"/>
      <c r="Y21" s="4"/>
      <c r="Z21" s="4" t="str">
        <f>IFERROR(LOOKUP('Calendario Attività Giovanile'!#REF!,Tabella2[Colonna1],Tabella2[Colonna2]),"")</f>
        <v/>
      </c>
      <c r="AA21" s="4"/>
      <c r="AB21" s="4"/>
      <c r="AC21" s="4"/>
      <c r="AD21" s="4"/>
      <c r="AE21" s="4"/>
      <c r="AF21" s="4"/>
      <c r="AK21" s="11"/>
    </row>
    <row r="22" spans="1:42" s="9" customFormat="1" ht="21" hidden="1">
      <c r="A22" s="11"/>
      <c r="B22" s="68" t="s">
        <v>100</v>
      </c>
      <c r="C22" s="57" t="s">
        <v>33</v>
      </c>
      <c r="D22" s="52" t="s">
        <v>484</v>
      </c>
      <c r="E22" s="52" t="s">
        <v>19</v>
      </c>
      <c r="F22" s="52">
        <v>27</v>
      </c>
      <c r="G22" s="52">
        <v>28</v>
      </c>
      <c r="H22" s="132" t="s">
        <v>19</v>
      </c>
      <c r="I22" s="52" t="s">
        <v>46</v>
      </c>
      <c r="J22" s="52">
        <v>1</v>
      </c>
      <c r="K22" s="24" t="str">
        <f>IFERROR(IF(H22="","",IF(H22="GENNAIO","",IF(H22="FEBBRAIO","",IF(H22="MARZO","",IF(H22="APRILE","",IF(H22="MAGGIO","",IF(H22="GIUGNO","",IF(H22="LUGLIO","",IF(H22="AGOSTO","",IF(H22="SETTEMBRE","",IF(H22="OTTOBRE","",IF(H22="NOVEMBRE","",IF(H22="DICEMBRE","",IF(OR('Calendario Attività Giovanile'!$E22="",'Calendario Attività Giovanile'!$F22="",'Calendario Attività Giovanile'!$I22="",'Calendario Attività Giovanile'!$J22=""),"ERRORE! MANCA…","")))))))))))))),"")</f>
        <v/>
      </c>
      <c r="L22" s="25" t="str">
        <f t="shared" si="0"/>
        <v/>
      </c>
      <c r="M22" s="25" t="str">
        <f t="shared" si="1"/>
        <v/>
      </c>
      <c r="N22" s="25" t="str">
        <f t="shared" si="2"/>
        <v/>
      </c>
      <c r="O22" s="25" t="str">
        <f t="shared" si="3"/>
        <v/>
      </c>
      <c r="P22" s="12" t="str">
        <f t="shared" si="4"/>
        <v/>
      </c>
      <c r="Q22" s="4"/>
      <c r="R22" s="4"/>
      <c r="S22" s="4"/>
      <c r="T22" s="4"/>
      <c r="U22" s="4"/>
      <c r="V22" s="4"/>
      <c r="W22" s="4"/>
      <c r="X22" s="4"/>
      <c r="Y22" s="4"/>
      <c r="Z22" s="4" t="str">
        <f>IFERROR(LOOKUP('Calendario Attività Giovanile'!#REF!,Tabella2[Colonna1],Tabella2[Colonna2]),"")</f>
        <v/>
      </c>
      <c r="AA22" s="4"/>
      <c r="AB22" s="4"/>
      <c r="AC22" s="4"/>
      <c r="AD22" s="4"/>
      <c r="AE22" s="4"/>
      <c r="AF22" s="4"/>
      <c r="AK22" s="11"/>
    </row>
    <row r="23" spans="1:42" s="9" customFormat="1" ht="21" hidden="1">
      <c r="A23" s="11"/>
      <c r="B23" s="68" t="s">
        <v>104</v>
      </c>
      <c r="C23" s="57" t="s">
        <v>33</v>
      </c>
      <c r="D23" s="52"/>
      <c r="E23" s="52" t="s">
        <v>25</v>
      </c>
      <c r="F23" s="52">
        <v>27</v>
      </c>
      <c r="G23" s="52" t="s">
        <v>81</v>
      </c>
      <c r="H23" s="132" t="s">
        <v>63</v>
      </c>
      <c r="I23" s="52" t="s">
        <v>44</v>
      </c>
      <c r="J23" s="52">
        <v>6</v>
      </c>
      <c r="K23" s="24" t="str">
        <f>IFERROR(IF(H23="","",IF(H23="GENNAIO","",IF(H23="FEBBRAIO","",IF(H23="MARZO","",IF(H23="APRILE","",IF(H23="MAGGIO","",IF(H23="GIUGNO","",IF(H23="LUGLIO","",IF(H23="AGOSTO","",IF(H23="SETTEMBRE","",IF(H23="OTTOBRE","",IF(H23="NOVEMBRE","",IF(H23="DICEMBRE","",IF(OR('Calendario Attività Giovanile'!$E23="",'Calendario Attività Giovanile'!$F23="",'Calendario Attività Giovanile'!$I23="",'Calendario Attività Giovanile'!$J23=""),"ERRORE! MANCA…","")))))))))))))),"")</f>
        <v/>
      </c>
      <c r="L23" s="25" t="str">
        <f t="shared" si="0"/>
        <v/>
      </c>
      <c r="M23" s="25" t="str">
        <f t="shared" si="1"/>
        <v/>
      </c>
      <c r="N23" s="25" t="str">
        <f t="shared" si="2"/>
        <v/>
      </c>
      <c r="O23" s="25" t="str">
        <f t="shared" si="3"/>
        <v/>
      </c>
      <c r="P23" s="12" t="str">
        <f t="shared" si="4"/>
        <v/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K23" s="11"/>
    </row>
    <row r="24" spans="1:42" s="9" customFormat="1" ht="21">
      <c r="A24" s="11"/>
      <c r="B24" s="68" t="s">
        <v>105</v>
      </c>
      <c r="C24" s="57" t="s">
        <v>33</v>
      </c>
      <c r="D24" s="52"/>
      <c r="E24" s="52" t="s">
        <v>25</v>
      </c>
      <c r="F24" s="52">
        <v>28</v>
      </c>
      <c r="G24" s="52" t="s">
        <v>81</v>
      </c>
      <c r="H24" s="132" t="s">
        <v>63</v>
      </c>
      <c r="I24" s="52" t="s">
        <v>59</v>
      </c>
      <c r="J24" s="52">
        <v>3</v>
      </c>
      <c r="K24" s="24" t="str">
        <f>IFERROR(IF(H24="","",IF(H24="GENNAIO","",IF(H24="FEBBRAIO","",IF(H24="MARZO","",IF(H24="APRILE","",IF(H24="MAGGIO","",IF(H24="GIUGNO","",IF(H24="LUGLIO","",IF(H24="AGOSTO","",IF(H24="SETTEMBRE","",IF(H24="OTTOBRE","",IF(H24="NOVEMBRE","",IF(H24="DICEMBRE","",IF(OR('Calendario Attività Giovanile'!$E24="",'Calendario Attività Giovanile'!$F24="",'Calendario Attività Giovanile'!$I24="",'Calendario Attività Giovanile'!$J24=""),"ERRORE! MANCA…","")))))))))))))),"")</f>
        <v/>
      </c>
      <c r="L24" s="25" t="str">
        <f t="shared" si="0"/>
        <v/>
      </c>
      <c r="M24" s="25" t="str">
        <f t="shared" si="1"/>
        <v/>
      </c>
      <c r="N24" s="25" t="str">
        <f t="shared" si="2"/>
        <v/>
      </c>
      <c r="O24" s="25" t="str">
        <f t="shared" si="3"/>
        <v/>
      </c>
      <c r="P24" s="12" t="str">
        <f t="shared" si="4"/>
        <v/>
      </c>
      <c r="Q24" s="4"/>
      <c r="R24" s="4"/>
      <c r="S24" s="4"/>
      <c r="T24" s="4"/>
      <c r="U24" s="4"/>
      <c r="V24" s="4"/>
      <c r="W24" s="4"/>
      <c r="X24" s="4"/>
      <c r="Y24" s="4"/>
      <c r="Z24" s="4" t="str">
        <f>IFERROR(LOOKUP('Calendario Attività Giovanile'!#REF!,Tabella2[Colonna1],Tabella2[Colonna2]),"")</f>
        <v/>
      </c>
      <c r="AA24" s="4"/>
      <c r="AB24" s="4"/>
      <c r="AC24" s="4"/>
      <c r="AD24" s="4"/>
      <c r="AE24" s="4"/>
      <c r="AF24" s="4"/>
      <c r="AK24" s="11"/>
    </row>
    <row r="25" spans="1:42" s="11" customFormat="1" ht="21" hidden="1">
      <c r="B25" s="68" t="s">
        <v>105</v>
      </c>
      <c r="C25" s="57" t="s">
        <v>33</v>
      </c>
      <c r="D25" s="52"/>
      <c r="E25" s="52" t="s">
        <v>24</v>
      </c>
      <c r="F25" s="52">
        <v>28</v>
      </c>
      <c r="G25" s="52" t="s">
        <v>81</v>
      </c>
      <c r="H25" s="132" t="s">
        <v>66</v>
      </c>
      <c r="I25" s="52" t="s">
        <v>45</v>
      </c>
      <c r="J25" s="52">
        <v>5</v>
      </c>
      <c r="K25" s="24" t="str">
        <f>IFERROR(IF(H25="","",IF(H25="GENNAIO","",IF(H25="FEBBRAIO","",IF(H25="MARZO","",IF(H25="APRILE","",IF(H25="MAGGIO","",IF(H25="GIUGNO","",IF(H25="LUGLIO","",IF(H25="AGOSTO","",IF(H25="SETTEMBRE","",IF(H25="OTTOBRE","",IF(H25="NOVEMBRE","",IF(H25="DICEMBRE","",IF(OR('Calendario Attività Giovanile'!$E25="",'Calendario Attività Giovanile'!$F25="",'Calendario Attività Giovanile'!$I25="",'Calendario Attività Giovanile'!$J25=""),"ERRORE! MANCA…","")))))))))))))),"")</f>
        <v/>
      </c>
      <c r="L25" s="25" t="str">
        <f t="shared" si="0"/>
        <v/>
      </c>
      <c r="M25" s="25" t="str">
        <f t="shared" si="1"/>
        <v/>
      </c>
      <c r="N25" s="25" t="str">
        <f t="shared" si="2"/>
        <v/>
      </c>
      <c r="O25" s="25" t="str">
        <f t="shared" si="3"/>
        <v/>
      </c>
      <c r="P25" s="12" t="str">
        <f t="shared" si="4"/>
        <v/>
      </c>
      <c r="Q25" s="6"/>
      <c r="R25" s="4"/>
      <c r="S25" s="4"/>
      <c r="T25" s="4"/>
      <c r="U25" s="4"/>
      <c r="V25" s="12"/>
      <c r="W25" s="12"/>
      <c r="X25" s="12"/>
      <c r="Y25" s="12"/>
      <c r="Z25" s="12"/>
      <c r="AA25" s="12" t="str">
        <f>IFERROR(LOOKUP('Calendario Attività Giovanile'!#REF!,Tabella2[Colonna1],Tabella2[Colonna2]),"")</f>
        <v/>
      </c>
      <c r="AB25" s="12"/>
      <c r="AC25" s="12"/>
      <c r="AD25" s="12"/>
      <c r="AE25" s="12"/>
      <c r="AF25" s="12"/>
      <c r="AG25" s="12"/>
    </row>
    <row r="26" spans="1:42" s="9" customFormat="1" ht="21" hidden="1">
      <c r="A26" s="11"/>
      <c r="B26" s="68" t="s">
        <v>105</v>
      </c>
      <c r="C26" s="57" t="s">
        <v>33</v>
      </c>
      <c r="D26" s="52" t="s">
        <v>484</v>
      </c>
      <c r="E26" s="52" t="s">
        <v>23</v>
      </c>
      <c r="F26" s="52">
        <v>28</v>
      </c>
      <c r="G26" s="52" t="s">
        <v>81</v>
      </c>
      <c r="H26" s="132" t="s">
        <v>489</v>
      </c>
      <c r="I26" s="52" t="s">
        <v>217</v>
      </c>
      <c r="J26" s="52">
        <v>7</v>
      </c>
      <c r="K26" s="24" t="str">
        <f>IFERROR(IF(H26="","",IF(H26="GENNAIO","",IF(H26="FEBBRAIO","",IF(H26="MARZO","",IF(H26="APRILE","",IF(H26="MAGGIO","",IF(H26="GIUGNO","",IF(H26="LUGLIO","",IF(H26="AGOSTO","",IF(H26="SETTEMBRE","",IF(H26="OTTOBRE","",IF(H26="NOVEMBRE","",IF(H26="DICEMBRE","",IF(OR('Calendario Attività Giovanile'!$E26="",'Calendario Attività Giovanile'!$F26="",'Calendario Attività Giovanile'!$I26="",'Calendario Attività Giovanile'!$J26=""),"ERRORE! MANCA…","")))))))))))))),"")</f>
        <v/>
      </c>
      <c r="L26" s="25" t="str">
        <f t="shared" si="0"/>
        <v/>
      </c>
      <c r="M26" s="25" t="str">
        <f t="shared" si="1"/>
        <v/>
      </c>
      <c r="N26" s="25" t="str">
        <f t="shared" si="2"/>
        <v/>
      </c>
      <c r="O26" s="25" t="str">
        <f t="shared" si="3"/>
        <v/>
      </c>
      <c r="P26" s="12" t="str">
        <f t="shared" si="4"/>
        <v/>
      </c>
      <c r="Q26" s="6"/>
      <c r="R26" s="4"/>
      <c r="S26" s="4"/>
      <c r="T26" s="4"/>
      <c r="U26" s="4"/>
      <c r="V26" s="4"/>
      <c r="W26" s="4"/>
      <c r="X26" s="4"/>
      <c r="Y26" s="4"/>
      <c r="Z26" s="4"/>
      <c r="AA26" s="4" t="str">
        <f>IFERROR(LOOKUP('Calendario Attività Giovanile'!#REF!,Tabella2[Colonna1],Tabella2[Colonna2]),"")</f>
        <v/>
      </c>
      <c r="AB26" s="4"/>
      <c r="AC26" s="4"/>
      <c r="AD26" s="4"/>
      <c r="AE26" s="4"/>
      <c r="AF26" s="4"/>
      <c r="AG26" s="4"/>
      <c r="AK26" s="11"/>
    </row>
    <row r="27" spans="1:42" s="9" customFormat="1" ht="21" hidden="1">
      <c r="A27" s="11"/>
      <c r="B27" s="68" t="s">
        <v>105</v>
      </c>
      <c r="C27" s="57" t="s">
        <v>33</v>
      </c>
      <c r="D27" s="52" t="s">
        <v>484</v>
      </c>
      <c r="E27" s="52" t="s">
        <v>23</v>
      </c>
      <c r="F27" s="52">
        <v>28</v>
      </c>
      <c r="G27" s="52" t="s">
        <v>81</v>
      </c>
      <c r="H27" s="132" t="s">
        <v>71</v>
      </c>
      <c r="I27" s="52" t="s">
        <v>370</v>
      </c>
      <c r="J27" s="52">
        <v>7</v>
      </c>
      <c r="K27" s="24" t="str">
        <f>IFERROR(IF(H27="","",IF(H27="GENNAIO","",IF(H27="FEBBRAIO","",IF(H27="MARZO","",IF(H27="APRILE","",IF(H27="MAGGIO","",IF(H27="GIUGNO","",IF(H27="LUGLIO","",IF(H27="AGOSTO","",IF(H27="SETTEMBRE","",IF(H27="OTTOBRE","",IF(H27="NOVEMBRE","",IF(H27="DICEMBRE","",IF(OR('Calendario Attività Giovanile'!$E27="",'Calendario Attività Giovanile'!$F27="",'Calendario Attività Giovanile'!$I27="",'Calendario Attività Giovanile'!$J27=""),"ERRORE! MANCA…","")))))))))))))),"")</f>
        <v/>
      </c>
      <c r="L27" s="25" t="str">
        <f t="shared" si="0"/>
        <v/>
      </c>
      <c r="M27" s="25" t="str">
        <f t="shared" si="1"/>
        <v/>
      </c>
      <c r="N27" s="25" t="str">
        <f t="shared" si="2"/>
        <v/>
      </c>
      <c r="O27" s="25" t="str">
        <f t="shared" si="3"/>
        <v/>
      </c>
      <c r="P27" s="12" t="str">
        <f t="shared" si="4"/>
        <v/>
      </c>
      <c r="Q27" s="6"/>
      <c r="R27" s="4"/>
      <c r="S27" s="4"/>
      <c r="T27" s="4"/>
      <c r="U27" s="4"/>
      <c r="V27" s="4"/>
      <c r="W27" s="4"/>
      <c r="X27" s="4"/>
      <c r="Y27" s="4"/>
      <c r="Z27" s="4"/>
      <c r="AA27" s="4" t="str">
        <f>IFERROR(LOOKUP('Calendario Attività Giovanile'!#REF!,Tabella2[Colonna1],Tabella2[Colonna2]),"")</f>
        <v/>
      </c>
      <c r="AB27" s="4"/>
      <c r="AC27" s="4"/>
      <c r="AD27" s="4"/>
      <c r="AE27" s="4"/>
      <c r="AF27" s="4"/>
      <c r="AG27" s="4"/>
      <c r="AK27" s="11"/>
    </row>
    <row r="28" spans="1:42" s="9" customFormat="1" ht="21" hidden="1">
      <c r="A28" s="11"/>
      <c r="B28" s="68" t="s">
        <v>81</v>
      </c>
      <c r="C28" s="57" t="s">
        <v>82</v>
      </c>
      <c r="D28" s="52"/>
      <c r="E28" s="52"/>
      <c r="F28" s="52"/>
      <c r="G28" s="52" t="s">
        <v>81</v>
      </c>
      <c r="H28" s="132" t="s">
        <v>27</v>
      </c>
      <c r="I28" s="52"/>
      <c r="J28" s="52"/>
      <c r="K28" s="24" t="str">
        <f>IFERROR(IF(H28="","",IF(H28="GENNAIO","",IF(H28="FEBBRAIO","",IF(H28="MARZO","",IF(H28="APRILE","",IF(H28="MAGGIO","",IF(H28="GIUGNO","",IF(H28="LUGLIO","",IF(H28="AGOSTO","",IF(H28="SETTEMBRE","",IF(H28="OTTOBRE","",IF(H28="NOVEMBRE","",IF(H28="DICEMBRE","",IF(OR('Calendario Attività Giovanile'!$E28="",'Calendario Attività Giovanile'!$F28="",'Calendario Attività Giovanile'!$I28="",'Calendario Attività Giovanile'!$J28=""),"ERRORE! MANCA…","")))))))))))))),"")</f>
        <v/>
      </c>
      <c r="L28" s="25" t="str">
        <f t="shared" si="0"/>
        <v/>
      </c>
      <c r="M28" s="25" t="str">
        <f t="shared" si="1"/>
        <v/>
      </c>
      <c r="N28" s="25" t="str">
        <f t="shared" si="2"/>
        <v/>
      </c>
      <c r="O28" s="25" t="str">
        <f t="shared" si="3"/>
        <v/>
      </c>
      <c r="P28" s="12" t="str">
        <f t="shared" si="4"/>
        <v/>
      </c>
      <c r="Q28" s="6"/>
      <c r="R28" s="4"/>
      <c r="S28" s="4"/>
      <c r="T28" s="4"/>
      <c r="U28" s="4"/>
      <c r="V28" s="4"/>
      <c r="W28" s="4"/>
      <c r="X28" s="4"/>
      <c r="Y28" s="4"/>
      <c r="Z28" s="4"/>
      <c r="AA28" s="4" t="str">
        <f>IFERROR(LOOKUP('Calendario Attività Giovanile'!#REF!,Tabella2[Colonna1],Tabella2[Colonna2]),"")</f>
        <v/>
      </c>
      <c r="AB28" s="4"/>
      <c r="AC28" s="4"/>
      <c r="AD28" s="4"/>
      <c r="AE28" s="4"/>
      <c r="AF28" s="4"/>
      <c r="AG28" s="4"/>
      <c r="AK28" s="11"/>
    </row>
    <row r="29" spans="1:42" s="9" customFormat="1" ht="21" hidden="1">
      <c r="A29" s="11"/>
      <c r="B29" s="68" t="s">
        <v>417</v>
      </c>
      <c r="C29" s="57" t="s">
        <v>82</v>
      </c>
      <c r="D29" s="52" t="s">
        <v>484</v>
      </c>
      <c r="E29" s="52" t="s">
        <v>25</v>
      </c>
      <c r="F29" s="52">
        <v>6</v>
      </c>
      <c r="G29" s="52" t="s">
        <v>81</v>
      </c>
      <c r="H29" s="132" t="s">
        <v>490</v>
      </c>
      <c r="I29" s="52" t="s">
        <v>397</v>
      </c>
      <c r="J29" s="52">
        <v>1</v>
      </c>
      <c r="K29" s="24" t="str">
        <f>IFERROR(IF(H29="","",IF(H29="GENNAIO","",IF(H29="FEBBRAIO","",IF(H29="MARZO","",IF(H29="APRILE","",IF(H29="MAGGIO","",IF(H29="GIUGNO","",IF(H29="LUGLIO","",IF(H29="AGOSTO","",IF(H29="SETTEMBRE","",IF(H29="OTTOBRE","",IF(H29="NOVEMBRE","",IF(H29="DICEMBRE","",IF(OR('Calendario Attività Giovanile'!$E29="",'Calendario Attività Giovanile'!$F29="",'Calendario Attività Giovanile'!$I29="",'Calendario Attività Giovanile'!$J29=""),"ERRORE! MANCA…","")))))))))))))),"")</f>
        <v/>
      </c>
      <c r="L29" s="25" t="str">
        <f t="shared" si="0"/>
        <v/>
      </c>
      <c r="M29" s="25" t="str">
        <f t="shared" si="1"/>
        <v/>
      </c>
      <c r="N29" s="25" t="str">
        <f t="shared" si="2"/>
        <v/>
      </c>
      <c r="O29" s="25" t="str">
        <f t="shared" si="3"/>
        <v/>
      </c>
      <c r="P29" s="12" t="str">
        <f t="shared" si="4"/>
        <v/>
      </c>
      <c r="Q29" s="6"/>
      <c r="R29" s="4"/>
      <c r="S29" s="4"/>
      <c r="T29" s="4"/>
      <c r="U29" s="4"/>
      <c r="V29" s="4"/>
      <c r="W29" s="4"/>
      <c r="X29" s="4"/>
      <c r="Y29" s="4"/>
      <c r="Z29" s="4"/>
      <c r="AA29" s="4" t="str">
        <f>IFERROR(LOOKUP('Calendario Attività Giovanile'!#REF!,Tabella2[Colonna1],Tabella2[Colonna2]),"")</f>
        <v/>
      </c>
      <c r="AB29" s="4"/>
      <c r="AC29" s="4"/>
      <c r="AD29" s="4"/>
      <c r="AE29" s="4"/>
      <c r="AF29" s="4"/>
      <c r="AG29" s="4"/>
    </row>
    <row r="30" spans="1:42" s="9" customFormat="1" ht="21" hidden="1">
      <c r="A30" s="11"/>
      <c r="B30" s="68" t="s">
        <v>93</v>
      </c>
      <c r="C30" s="57" t="s">
        <v>82</v>
      </c>
      <c r="D30" s="52" t="s">
        <v>486</v>
      </c>
      <c r="E30" s="52" t="s">
        <v>19</v>
      </c>
      <c r="F30" s="52">
        <v>6</v>
      </c>
      <c r="G30" s="52">
        <v>7</v>
      </c>
      <c r="H30" s="132" t="s">
        <v>107</v>
      </c>
      <c r="I30" s="52" t="s">
        <v>69</v>
      </c>
      <c r="J30" s="52">
        <v>4</v>
      </c>
      <c r="K30" s="24" t="str">
        <f>IFERROR(IF(H30="","",IF(H30="GENNAIO","",IF(H30="FEBBRAIO","",IF(H30="MARZO","",IF(H30="APRILE","",IF(H30="MAGGIO","",IF(H30="GIUGNO","",IF(H30="LUGLIO","",IF(H30="AGOSTO","",IF(H30="SETTEMBRE","",IF(H30="OTTOBRE","",IF(H30="NOVEMBRE","",IF(H30="DICEMBRE","",IF(OR('Calendario Attività Giovanile'!$E30="",'Calendario Attività Giovanile'!$F30="",'Calendario Attività Giovanile'!$I30="",'Calendario Attività Giovanile'!$J30=""),"ERRORE! MANCA…","")))))))))))))),"")</f>
        <v/>
      </c>
      <c r="L30" s="25" t="str">
        <f t="shared" si="0"/>
        <v/>
      </c>
      <c r="M30" s="25" t="str">
        <f t="shared" si="1"/>
        <v/>
      </c>
      <c r="N30" s="25" t="str">
        <f t="shared" si="2"/>
        <v/>
      </c>
      <c r="O30" s="25" t="str">
        <f t="shared" si="3"/>
        <v/>
      </c>
      <c r="P30" s="12" t="str">
        <f t="shared" si="4"/>
        <v/>
      </c>
      <c r="Q30" s="6"/>
      <c r="R30" s="4"/>
      <c r="S30" s="4"/>
      <c r="T30" s="4"/>
      <c r="U30" s="4"/>
      <c r="V30" s="4"/>
      <c r="W30" s="4"/>
      <c r="X30" s="4"/>
      <c r="Y30" s="4"/>
      <c r="Z30" s="4"/>
      <c r="AA30" s="4" t="str">
        <f>IFERROR(LOOKUP('Calendario Attività Giovanile'!#REF!,Tabella2[Colonna1],Tabella2[Colonna2]),"")</f>
        <v/>
      </c>
      <c r="AB30" s="4"/>
      <c r="AC30" s="4"/>
      <c r="AD30" s="4"/>
      <c r="AE30" s="4"/>
      <c r="AF30" s="4"/>
      <c r="AG30" s="4"/>
    </row>
    <row r="31" spans="1:42" s="11" customFormat="1" ht="21">
      <c r="B31" s="68" t="s">
        <v>101</v>
      </c>
      <c r="C31" s="57" t="s">
        <v>82</v>
      </c>
      <c r="D31" s="52"/>
      <c r="E31" s="52" t="s">
        <v>23</v>
      </c>
      <c r="F31" s="52">
        <v>7</v>
      </c>
      <c r="G31" s="52" t="s">
        <v>81</v>
      </c>
      <c r="H31" s="132" t="s">
        <v>71</v>
      </c>
      <c r="I31" s="52" t="s">
        <v>62</v>
      </c>
      <c r="J31" s="52">
        <v>3</v>
      </c>
      <c r="K31" s="24" t="str">
        <f>IFERROR(IF(H31="","",IF(H31="GENNAIO","",IF(H31="FEBBRAIO","",IF(H31="MARZO","",IF(H31="APRILE","",IF(H31="MAGGIO","",IF(H31="GIUGNO","",IF(H31="LUGLIO","",IF(H31="AGOSTO","",IF(H31="SETTEMBRE","",IF(H31="OTTOBRE","",IF(H31="NOVEMBRE","",IF(H31="DICEMBRE","",IF(OR('Calendario Attività Giovanile'!$E31="",'Calendario Attività Giovanile'!$F31="",'Calendario Attività Giovanile'!$I31="",'Calendario Attività Giovanile'!$J31=""),"ERRORE! MANCA…","")))))))))))))),"")</f>
        <v/>
      </c>
      <c r="L31" s="25" t="str">
        <f t="shared" si="0"/>
        <v/>
      </c>
      <c r="M31" s="25" t="str">
        <f t="shared" si="1"/>
        <v/>
      </c>
      <c r="N31" s="25" t="str">
        <f t="shared" si="2"/>
        <v/>
      </c>
      <c r="O31" s="25" t="str">
        <f t="shared" si="3"/>
        <v/>
      </c>
      <c r="P31" s="12" t="str">
        <f t="shared" si="4"/>
        <v/>
      </c>
      <c r="Q31" s="6"/>
      <c r="R31" s="4"/>
      <c r="S31" s="4"/>
      <c r="T31" s="4"/>
      <c r="U31" s="4"/>
      <c r="V31" s="12"/>
      <c r="W31" s="12"/>
      <c r="X31" s="12"/>
      <c r="Y31" s="12"/>
      <c r="Z31" s="12"/>
      <c r="AA31" s="12" t="str">
        <f>IFERROR(LOOKUP('Calendario Attività Giovanile'!#REF!,Tabella2[Colonna1],Tabella2[Colonna2]),"")</f>
        <v/>
      </c>
      <c r="AB31" s="12"/>
      <c r="AC31" s="12"/>
      <c r="AD31" s="12"/>
      <c r="AE31" s="12"/>
      <c r="AF31" s="12"/>
      <c r="AG31" s="12"/>
    </row>
    <row r="32" spans="1:42" s="11" customFormat="1" ht="21" hidden="1">
      <c r="B32" s="68" t="s">
        <v>94</v>
      </c>
      <c r="C32" s="57" t="s">
        <v>82</v>
      </c>
      <c r="D32" s="52"/>
      <c r="E32" s="52" t="s">
        <v>61</v>
      </c>
      <c r="F32" s="52">
        <v>12</v>
      </c>
      <c r="G32" s="52">
        <v>14</v>
      </c>
      <c r="H32" s="132" t="s">
        <v>48</v>
      </c>
      <c r="I32" s="52" t="s">
        <v>49</v>
      </c>
      <c r="J32" s="52">
        <v>1</v>
      </c>
      <c r="K32" s="24" t="str">
        <f>IFERROR(IF(H32="","",IF(H32="GENNAIO","",IF(H32="FEBBRAIO","",IF(H32="MARZO","",IF(H32="APRILE","",IF(H32="MAGGIO","",IF(H32="GIUGNO","",IF(H32="LUGLIO","",IF(H32="AGOSTO","",IF(H32="SETTEMBRE","",IF(H32="OTTOBRE","",IF(H32="NOVEMBRE","",IF(H32="DICEMBRE","",IF(OR('Calendario Attività Giovanile'!$E32="",'Calendario Attività Giovanile'!$F32="",'Calendario Attività Giovanile'!$I32="",'Calendario Attività Giovanile'!$J32=""),"ERRORE! MANCA…","")))))))))))))),"")</f>
        <v/>
      </c>
      <c r="L32" s="25" t="str">
        <f t="shared" si="0"/>
        <v/>
      </c>
      <c r="M32" s="25" t="str">
        <f t="shared" si="1"/>
        <v/>
      </c>
      <c r="N32" s="25" t="str">
        <f t="shared" si="2"/>
        <v/>
      </c>
      <c r="O32" s="25" t="str">
        <f t="shared" si="3"/>
        <v/>
      </c>
      <c r="P32" s="12" t="str">
        <f t="shared" si="4"/>
        <v/>
      </c>
      <c r="Q32" s="6"/>
      <c r="R32" s="4"/>
      <c r="S32" s="4"/>
      <c r="T32" s="4"/>
      <c r="U32" s="4"/>
      <c r="V32" s="12"/>
      <c r="W32" s="12"/>
      <c r="X32" s="12"/>
      <c r="Y32" s="12"/>
      <c r="Z32" s="12"/>
      <c r="AA32" s="12" t="str">
        <f>IFERROR(LOOKUP('Calendario Attività Giovanile'!#REF!,Tabella2[Colonna1],Tabella2[Colonna2]),"")</f>
        <v/>
      </c>
      <c r="AB32" s="12"/>
      <c r="AC32" s="12"/>
      <c r="AD32" s="12"/>
      <c r="AE32" s="12"/>
      <c r="AF32" s="12"/>
      <c r="AG32" s="12"/>
    </row>
    <row r="33" spans="1:33" s="9" customFormat="1" ht="21" hidden="1">
      <c r="A33" s="11"/>
      <c r="B33" s="68" t="s">
        <v>405</v>
      </c>
      <c r="C33" s="57" t="s">
        <v>82</v>
      </c>
      <c r="D33" s="52"/>
      <c r="E33" s="52" t="s">
        <v>19</v>
      </c>
      <c r="F33" s="52">
        <v>12</v>
      </c>
      <c r="G33" s="52">
        <v>13</v>
      </c>
      <c r="H33" s="132" t="s">
        <v>108</v>
      </c>
      <c r="I33" s="52" t="s">
        <v>109</v>
      </c>
      <c r="J33" s="52">
        <v>4</v>
      </c>
      <c r="K33" s="24" t="str">
        <f>IFERROR(IF(H33="","",IF(H33="GENNAIO","",IF(H33="FEBBRAIO","",IF(H33="MARZO","",IF(H33="APRILE","",IF(H33="MAGGIO","",IF(H33="GIUGNO","",IF(H33="LUGLIO","",IF(H33="AGOSTO","",IF(H33="SETTEMBRE","",IF(H33="OTTOBRE","",IF(H33="NOVEMBRE","",IF(H33="DICEMBRE","",IF(OR('Calendario Attività Giovanile'!$E33="",'Calendario Attività Giovanile'!$F33="",'Calendario Attività Giovanile'!$I33="",'Calendario Attività Giovanile'!$J33=""),"ERRORE! MANCA…","")))))))))))))),"")</f>
        <v/>
      </c>
      <c r="L33" s="25" t="str">
        <f t="shared" si="0"/>
        <v/>
      </c>
      <c r="M33" s="25" t="str">
        <f t="shared" si="1"/>
        <v/>
      </c>
      <c r="N33" s="25" t="str">
        <f t="shared" si="2"/>
        <v/>
      </c>
      <c r="O33" s="25" t="str">
        <f t="shared" si="3"/>
        <v/>
      </c>
      <c r="P33" s="12" t="str">
        <f t="shared" si="4"/>
        <v/>
      </c>
      <c r="Q33" s="6"/>
      <c r="R33" s="4"/>
      <c r="S33" s="4"/>
      <c r="T33" s="4"/>
      <c r="U33" s="4"/>
      <c r="V33" s="4"/>
      <c r="W33" s="4"/>
      <c r="X33" s="4"/>
      <c r="Y33" s="4"/>
      <c r="Z33" s="4"/>
      <c r="AA33" s="4" t="str">
        <f>IFERROR(LOOKUP('Calendario Attività Giovanile'!#REF!,Tabella2[Colonna1],Tabella2[Colonna2]),"")</f>
        <v/>
      </c>
      <c r="AB33" s="4"/>
      <c r="AC33" s="4"/>
      <c r="AD33" s="4"/>
      <c r="AE33" s="4"/>
      <c r="AF33" s="4"/>
      <c r="AG33" s="4"/>
    </row>
    <row r="34" spans="1:33" s="9" customFormat="1" ht="21">
      <c r="A34" s="11"/>
      <c r="B34" s="68" t="s">
        <v>95</v>
      </c>
      <c r="C34" s="57" t="s">
        <v>82</v>
      </c>
      <c r="D34" s="52"/>
      <c r="E34" s="52" t="s">
        <v>19</v>
      </c>
      <c r="F34" s="52">
        <v>13</v>
      </c>
      <c r="G34" s="52">
        <v>14</v>
      </c>
      <c r="H34" s="132" t="s">
        <v>110</v>
      </c>
      <c r="I34" s="52" t="s">
        <v>111</v>
      </c>
      <c r="J34" s="52">
        <v>3</v>
      </c>
      <c r="K34" s="24" t="str">
        <f>IFERROR(IF(H34="","",IF(H34="GENNAIO","",IF(H34="FEBBRAIO","",IF(H34="MARZO","",IF(H34="APRILE","",IF(H34="MAGGIO","",IF(H34="GIUGNO","",IF(H34="LUGLIO","",IF(H34="AGOSTO","",IF(H34="SETTEMBRE","",IF(H34="OTTOBRE","",IF(H34="NOVEMBRE","",IF(H34="DICEMBRE","",IF(OR('Calendario Attività Giovanile'!$E34="",'Calendario Attività Giovanile'!$F34="",'Calendario Attività Giovanile'!$I34="",'Calendario Attività Giovanile'!$J34=""),"ERRORE! MANCA…","")))))))))))))),"")</f>
        <v/>
      </c>
      <c r="L34" s="25" t="str">
        <f t="shared" si="0"/>
        <v/>
      </c>
      <c r="M34" s="25" t="str">
        <f t="shared" si="1"/>
        <v/>
      </c>
      <c r="N34" s="25" t="str">
        <f t="shared" si="2"/>
        <v/>
      </c>
      <c r="O34" s="25" t="str">
        <f t="shared" si="3"/>
        <v/>
      </c>
      <c r="P34" s="12" t="str">
        <f t="shared" si="4"/>
        <v/>
      </c>
      <c r="Q34" s="6"/>
      <c r="R34" s="4"/>
      <c r="S34" s="4"/>
      <c r="T34" s="4"/>
      <c r="U34" s="4"/>
      <c r="V34" s="4"/>
      <c r="W34" s="4"/>
      <c r="X34" s="4"/>
      <c r="Y34" s="4"/>
      <c r="Z34" s="4"/>
      <c r="AA34" s="4" t="str">
        <f>IFERROR(LOOKUP('Calendario Attività Giovanile'!#REF!,Tabella2[Colonna1],Tabella2[Colonna2]),"")</f>
        <v/>
      </c>
      <c r="AB34" s="4"/>
      <c r="AC34" s="4"/>
      <c r="AD34" s="4"/>
      <c r="AE34" s="4"/>
      <c r="AF34" s="4"/>
      <c r="AG34" s="4"/>
    </row>
    <row r="35" spans="1:33" s="9" customFormat="1" ht="21" hidden="1">
      <c r="A35" s="11"/>
      <c r="B35" s="68" t="s">
        <v>95</v>
      </c>
      <c r="C35" s="57" t="s">
        <v>82</v>
      </c>
      <c r="D35" s="52"/>
      <c r="E35" s="52" t="s">
        <v>19</v>
      </c>
      <c r="F35" s="52">
        <v>13</v>
      </c>
      <c r="G35" s="52">
        <v>14</v>
      </c>
      <c r="H35" s="132" t="s">
        <v>491</v>
      </c>
      <c r="I35" s="52" t="s">
        <v>39</v>
      </c>
      <c r="J35" s="52">
        <v>5</v>
      </c>
      <c r="K35" s="24" t="str">
        <f>IFERROR(IF(H35="","",IF(H35="GENNAIO","",IF(H35="FEBBRAIO","",IF(H35="MARZO","",IF(H35="APRILE","",IF(H35="MAGGIO","",IF(H35="GIUGNO","",IF(H35="LUGLIO","",IF(H35="AGOSTO","",IF(H35="SETTEMBRE","",IF(H35="OTTOBRE","",IF(H35="NOVEMBRE","",IF(H35="DICEMBRE","",IF(OR('Calendario Attività Giovanile'!$E35="",'Calendario Attività Giovanile'!$F35="",'Calendario Attività Giovanile'!$I35="",'Calendario Attività Giovanile'!$J35=""),"ERRORE! MANCA…","")))))))))))))),"")</f>
        <v/>
      </c>
      <c r="L35" s="25" t="str">
        <f t="shared" si="0"/>
        <v/>
      </c>
      <c r="M35" s="25" t="str">
        <f t="shared" si="1"/>
        <v/>
      </c>
      <c r="N35" s="25" t="str">
        <f t="shared" si="2"/>
        <v/>
      </c>
      <c r="O35" s="25" t="str">
        <f t="shared" si="3"/>
        <v/>
      </c>
      <c r="P35" s="12" t="str">
        <f t="shared" si="4"/>
        <v/>
      </c>
      <c r="Q35" s="6"/>
      <c r="R35" s="4"/>
      <c r="S35" s="4"/>
      <c r="T35" s="4"/>
      <c r="U35" s="4"/>
      <c r="V35" s="4"/>
      <c r="W35" s="4"/>
      <c r="X35" s="4"/>
      <c r="Y35" s="4"/>
      <c r="Z35" s="4"/>
      <c r="AA35" s="4" t="str">
        <f>IFERROR(LOOKUP('Calendario Attività Giovanile'!#REF!,Tabella2[Colonna1],Tabella2[Colonna2]),"")</f>
        <v/>
      </c>
      <c r="AB35" s="4"/>
      <c r="AC35" s="4"/>
      <c r="AD35" s="4"/>
      <c r="AE35" s="4"/>
      <c r="AF35" s="4"/>
      <c r="AG35" s="4"/>
    </row>
    <row r="36" spans="1:33" s="9" customFormat="1" ht="21" hidden="1">
      <c r="A36" s="11"/>
      <c r="B36" s="68" t="s">
        <v>406</v>
      </c>
      <c r="C36" s="57" t="s">
        <v>82</v>
      </c>
      <c r="D36" s="52"/>
      <c r="E36" s="52" t="s">
        <v>24</v>
      </c>
      <c r="F36" s="52">
        <v>13</v>
      </c>
      <c r="G36" s="52" t="s">
        <v>81</v>
      </c>
      <c r="H36" s="132" t="s">
        <v>112</v>
      </c>
      <c r="I36" s="52" t="s">
        <v>113</v>
      </c>
      <c r="J36" s="52">
        <v>6</v>
      </c>
      <c r="K36" s="24" t="str">
        <f>IFERROR(IF(H36="","",IF(H36="GENNAIO","",IF(H36="FEBBRAIO","",IF(H36="MARZO","",IF(H36="APRILE","",IF(H36="MAGGIO","",IF(H36="GIUGNO","",IF(H36="LUGLIO","",IF(H36="AGOSTO","",IF(H36="SETTEMBRE","",IF(H36="OTTOBRE","",IF(H36="NOVEMBRE","",IF(H36="DICEMBRE","",IF(OR('Calendario Attività Giovanile'!$E36="",'Calendario Attività Giovanile'!$F36="",'Calendario Attività Giovanile'!$I36="",'Calendario Attività Giovanile'!$J36=""),"ERRORE! MANCA…","")))))))))))))),"")</f>
        <v/>
      </c>
      <c r="L36" s="25" t="str">
        <f t="shared" si="0"/>
        <v/>
      </c>
      <c r="M36" s="25" t="str">
        <f t="shared" si="1"/>
        <v/>
      </c>
      <c r="N36" s="25" t="str">
        <f t="shared" si="2"/>
        <v/>
      </c>
      <c r="O36" s="25" t="str">
        <f t="shared" si="3"/>
        <v/>
      </c>
      <c r="P36" s="12" t="str">
        <f t="shared" si="4"/>
        <v/>
      </c>
      <c r="Q36" s="6"/>
      <c r="R36" s="4"/>
      <c r="S36" s="4"/>
      <c r="T36" s="4"/>
      <c r="U36" s="4"/>
      <c r="V36" s="4"/>
      <c r="W36" s="4"/>
      <c r="X36" s="4"/>
      <c r="Y36" s="4"/>
      <c r="Z36" s="4"/>
      <c r="AA36" s="4" t="str">
        <f>IFERROR(LOOKUP('Calendario Attività Giovanile'!#REF!,Tabella2[Colonna1],Tabella2[Colonna2]),"")</f>
        <v/>
      </c>
      <c r="AB36" s="4"/>
      <c r="AC36" s="4"/>
      <c r="AD36" s="4"/>
      <c r="AE36" s="4"/>
      <c r="AF36" s="4"/>
      <c r="AG36" s="4"/>
    </row>
    <row r="37" spans="1:33" s="11" customFormat="1" ht="21" hidden="1">
      <c r="B37" s="68" t="s">
        <v>407</v>
      </c>
      <c r="C37" s="57" t="s">
        <v>82</v>
      </c>
      <c r="D37" s="52"/>
      <c r="E37" s="52" t="s">
        <v>24</v>
      </c>
      <c r="F37" s="52">
        <v>14</v>
      </c>
      <c r="G37" s="52" t="s">
        <v>81</v>
      </c>
      <c r="H37" s="132" t="s">
        <v>114</v>
      </c>
      <c r="I37" s="52" t="s">
        <v>115</v>
      </c>
      <c r="J37" s="52">
        <v>1</v>
      </c>
      <c r="K37" s="24" t="str">
        <f>IFERROR(IF(H37="","",IF(H37="GENNAIO","",IF(H37="FEBBRAIO","",IF(H37="MARZO","",IF(H37="APRILE","",IF(H37="MAGGIO","",IF(H37="GIUGNO","",IF(H37="LUGLIO","",IF(H37="AGOSTO","",IF(H37="SETTEMBRE","",IF(H37="OTTOBRE","",IF(H37="NOVEMBRE","",IF(H37="DICEMBRE","",IF(OR('Calendario Attività Giovanile'!$E37="",'Calendario Attività Giovanile'!$F37="",'Calendario Attività Giovanile'!$I37="",'Calendario Attività Giovanile'!$J37=""),"ERRORE! MANCA…","")))))))))))))),"")</f>
        <v/>
      </c>
      <c r="L37" s="25" t="str">
        <f t="shared" si="0"/>
        <v/>
      </c>
      <c r="M37" s="25" t="str">
        <f t="shared" si="1"/>
        <v/>
      </c>
      <c r="N37" s="25" t="str">
        <f t="shared" si="2"/>
        <v/>
      </c>
      <c r="O37" s="25" t="str">
        <f t="shared" si="3"/>
        <v/>
      </c>
      <c r="P37" s="12" t="str">
        <f t="shared" si="4"/>
        <v/>
      </c>
      <c r="Q37" s="6"/>
      <c r="R37" s="4"/>
      <c r="S37" s="4"/>
      <c r="T37" s="4"/>
      <c r="U37" s="4"/>
      <c r="V37" s="12"/>
      <c r="W37" s="12"/>
      <c r="X37" s="12"/>
      <c r="Y37" s="12"/>
      <c r="Z37" s="12"/>
      <c r="AA37" s="12" t="str">
        <f>IFERROR(LOOKUP('Calendario Attività Giovanile'!#REF!,Tabella2[Colonna1],Tabella2[Colonna2]),"")</f>
        <v/>
      </c>
      <c r="AB37" s="12"/>
      <c r="AC37" s="12"/>
      <c r="AD37" s="12"/>
      <c r="AE37" s="12"/>
      <c r="AF37" s="12"/>
      <c r="AG37" s="12"/>
    </row>
    <row r="38" spans="1:33" s="9" customFormat="1" ht="21">
      <c r="A38" s="11"/>
      <c r="B38" s="68" t="s">
        <v>407</v>
      </c>
      <c r="C38" s="57" t="s">
        <v>82</v>
      </c>
      <c r="D38" s="52"/>
      <c r="E38" s="52" t="s">
        <v>25</v>
      </c>
      <c r="F38" s="52">
        <v>14</v>
      </c>
      <c r="G38" s="52" t="s">
        <v>81</v>
      </c>
      <c r="H38" s="132" t="s">
        <v>492</v>
      </c>
      <c r="I38" s="52" t="s">
        <v>116</v>
      </c>
      <c r="J38" s="52">
        <v>3</v>
      </c>
      <c r="K38" s="24" t="str">
        <f>IFERROR(IF(H38="","",IF(H38="GENNAIO","",IF(H38="FEBBRAIO","",IF(H38="MARZO","",IF(H38="APRILE","",IF(H38="MAGGIO","",IF(H38="GIUGNO","",IF(H38="LUGLIO","",IF(H38="AGOSTO","",IF(H38="SETTEMBRE","",IF(H38="OTTOBRE","",IF(H38="NOVEMBRE","",IF(H38="DICEMBRE","",IF(OR('Calendario Attività Giovanile'!$E38="",'Calendario Attività Giovanile'!$F38="",'Calendario Attività Giovanile'!$I38="",'Calendario Attività Giovanile'!$J38=""),"ERRORE! MANCA…","")))))))))))))),"")</f>
        <v/>
      </c>
      <c r="L38" s="25" t="str">
        <f t="shared" si="0"/>
        <v/>
      </c>
      <c r="M38" s="25" t="str">
        <f t="shared" si="1"/>
        <v/>
      </c>
      <c r="N38" s="25" t="str">
        <f t="shared" si="2"/>
        <v/>
      </c>
      <c r="O38" s="25" t="str">
        <f t="shared" si="3"/>
        <v/>
      </c>
      <c r="P38" s="12" t="str">
        <f t="shared" si="4"/>
        <v/>
      </c>
      <c r="Q38" s="6"/>
      <c r="R38" s="4"/>
      <c r="S38" s="4"/>
      <c r="T38" s="4"/>
      <c r="U38" s="4"/>
      <c r="V38" s="4"/>
      <c r="W38" s="4"/>
      <c r="X38" s="4"/>
      <c r="Y38" s="4"/>
      <c r="Z38" s="4"/>
      <c r="AA38" s="4" t="str">
        <f>IFERROR(LOOKUP('Calendario Attività Giovanile'!#REF!,Tabella2[Colonna1],Tabella2[Colonna2]),"")</f>
        <v/>
      </c>
      <c r="AB38" s="4"/>
      <c r="AC38" s="4"/>
      <c r="AD38" s="4"/>
      <c r="AE38" s="4"/>
      <c r="AF38" s="4"/>
      <c r="AG38" s="4"/>
    </row>
    <row r="39" spans="1:33" s="11" customFormat="1" ht="21" hidden="1">
      <c r="B39" s="68" t="s">
        <v>407</v>
      </c>
      <c r="C39" s="57" t="s">
        <v>82</v>
      </c>
      <c r="D39" s="52"/>
      <c r="E39" s="52" t="s">
        <v>24</v>
      </c>
      <c r="F39" s="52">
        <v>14</v>
      </c>
      <c r="G39" s="52" t="s">
        <v>81</v>
      </c>
      <c r="H39" s="132" t="s">
        <v>117</v>
      </c>
      <c r="I39" s="52" t="s">
        <v>118</v>
      </c>
      <c r="J39" s="52">
        <v>4</v>
      </c>
      <c r="K39" s="24" t="str">
        <f>IFERROR(IF(H39="","",IF(H39="GENNAIO","",IF(H39="FEBBRAIO","",IF(H39="MARZO","",IF(H39="APRILE","",IF(H39="MAGGIO","",IF(H39="GIUGNO","",IF(H39="LUGLIO","",IF(H39="AGOSTO","",IF(H39="SETTEMBRE","",IF(H39="OTTOBRE","",IF(H39="NOVEMBRE","",IF(H39="DICEMBRE","",IF(OR('Calendario Attività Giovanile'!$E39="",'Calendario Attività Giovanile'!$F39="",'Calendario Attività Giovanile'!$I39="",'Calendario Attività Giovanile'!$J39=""),"ERRORE! MANCA…","")))))))))))))),"")</f>
        <v/>
      </c>
      <c r="L39" s="25" t="str">
        <f t="shared" si="0"/>
        <v/>
      </c>
      <c r="M39" s="25" t="str">
        <f t="shared" si="1"/>
        <v/>
      </c>
      <c r="N39" s="25" t="str">
        <f t="shared" si="2"/>
        <v/>
      </c>
      <c r="O39" s="25" t="str">
        <f t="shared" si="3"/>
        <v/>
      </c>
      <c r="P39" s="12" t="str">
        <f t="shared" si="4"/>
        <v/>
      </c>
      <c r="Q39" s="26"/>
      <c r="R39" s="12"/>
      <c r="S39" s="12"/>
      <c r="T39" s="12"/>
      <c r="U39" s="12"/>
      <c r="V39" s="12"/>
      <c r="W39" s="12"/>
      <c r="X39" s="12"/>
      <c r="Y39" s="12"/>
      <c r="Z39" s="12"/>
      <c r="AA39" s="12" t="str">
        <f>IFERROR(LOOKUP('Calendario Attività Giovanile'!#REF!,Tabella2[Colonna1],Tabella2[Colonna2]),"")</f>
        <v/>
      </c>
      <c r="AB39" s="12"/>
      <c r="AC39" s="12"/>
      <c r="AD39" s="12"/>
      <c r="AE39" s="12"/>
      <c r="AF39" s="12"/>
      <c r="AG39" s="12"/>
    </row>
    <row r="40" spans="1:33" s="9" customFormat="1" ht="21" hidden="1">
      <c r="A40" s="11"/>
      <c r="B40" s="68" t="s">
        <v>407</v>
      </c>
      <c r="C40" s="57" t="s">
        <v>82</v>
      </c>
      <c r="D40" s="52" t="s">
        <v>484</v>
      </c>
      <c r="E40" s="52" t="s">
        <v>25</v>
      </c>
      <c r="F40" s="52">
        <v>14</v>
      </c>
      <c r="G40" s="52" t="s">
        <v>81</v>
      </c>
      <c r="H40" s="132" t="s">
        <v>493</v>
      </c>
      <c r="I40" s="52" t="s">
        <v>494</v>
      </c>
      <c r="J40" s="52">
        <v>7</v>
      </c>
      <c r="K40" s="24" t="str">
        <f>IFERROR(IF(H40="","",IF(H40="GENNAIO","",IF(H40="FEBBRAIO","",IF(H40="MARZO","",IF(H40="APRILE","",IF(H40="MAGGIO","",IF(H40="GIUGNO","",IF(H40="LUGLIO","",IF(H40="AGOSTO","",IF(H40="SETTEMBRE","",IF(H40="OTTOBRE","",IF(H40="NOVEMBRE","",IF(H40="DICEMBRE","",IF(OR('Calendario Attività Giovanile'!$E40="",'Calendario Attività Giovanile'!$F40="",'Calendario Attività Giovanile'!$I40="",'Calendario Attività Giovanile'!$J40=""),"ERRORE! MANCA…","")))))))))))))),"")</f>
        <v/>
      </c>
      <c r="L40" s="25" t="str">
        <f t="shared" si="0"/>
        <v/>
      </c>
      <c r="M40" s="25" t="str">
        <f t="shared" si="1"/>
        <v/>
      </c>
      <c r="N40" s="25" t="str">
        <f t="shared" si="2"/>
        <v/>
      </c>
      <c r="O40" s="25" t="str">
        <f t="shared" si="3"/>
        <v/>
      </c>
      <c r="P40" s="12" t="str">
        <f t="shared" si="4"/>
        <v/>
      </c>
      <c r="Q40" s="6"/>
      <c r="R40" s="4"/>
      <c r="S40" s="4"/>
      <c r="T40" s="4"/>
      <c r="U40" s="4"/>
      <c r="V40" s="4"/>
      <c r="W40" s="4"/>
      <c r="X40" s="4"/>
      <c r="Y40" s="4"/>
      <c r="Z40" s="4"/>
      <c r="AA40" s="4" t="str">
        <f>IFERROR(LOOKUP('Calendario Attività Giovanile'!#REF!,Tabella2[Colonna1],Tabella2[Colonna2]),"")</f>
        <v/>
      </c>
      <c r="AB40" s="4"/>
      <c r="AC40" s="4"/>
      <c r="AD40" s="4"/>
      <c r="AE40" s="4"/>
      <c r="AF40" s="4"/>
      <c r="AG40" s="4"/>
    </row>
    <row r="41" spans="1:33" s="9" customFormat="1" ht="21" hidden="1">
      <c r="A41" s="11"/>
      <c r="B41" s="68" t="s">
        <v>407</v>
      </c>
      <c r="C41" s="57" t="s">
        <v>82</v>
      </c>
      <c r="D41" s="52" t="s">
        <v>484</v>
      </c>
      <c r="E41" s="52" t="s">
        <v>23</v>
      </c>
      <c r="F41" s="52">
        <v>14</v>
      </c>
      <c r="G41" s="52"/>
      <c r="H41" s="132" t="s">
        <v>71</v>
      </c>
      <c r="I41" s="52" t="s">
        <v>370</v>
      </c>
      <c r="J41" s="52">
        <v>7</v>
      </c>
      <c r="K41" s="24" t="str">
        <f>IFERROR(IF(H41="","",IF(H41="GENNAIO","",IF(H41="FEBBRAIO","",IF(H41="MARZO","",IF(H41="APRILE","",IF(H41="MAGGIO","",IF(H41="GIUGNO","",IF(H41="LUGLIO","",IF(H41="AGOSTO","",IF(H41="SETTEMBRE","",IF(H41="OTTOBRE","",IF(H41="NOVEMBRE","",IF(H41="DICEMBRE","",IF(OR('Calendario Attività Giovanile'!$E41="",'Calendario Attività Giovanile'!$F41="",'Calendario Attività Giovanile'!$I41="",'Calendario Attività Giovanile'!$J41=""),"ERRORE! MANCA…","")))))))))))))),"")</f>
        <v/>
      </c>
      <c r="L41" s="25" t="str">
        <f t="shared" si="0"/>
        <v/>
      </c>
      <c r="M41" s="25" t="str">
        <f t="shared" si="1"/>
        <v/>
      </c>
      <c r="N41" s="25" t="str">
        <f t="shared" si="2"/>
        <v/>
      </c>
      <c r="O41" s="25" t="str">
        <f t="shared" si="3"/>
        <v/>
      </c>
      <c r="P41" s="12" t="str">
        <f t="shared" si="4"/>
        <v/>
      </c>
      <c r="Q41" s="6"/>
      <c r="R41" s="4"/>
      <c r="S41" s="4"/>
      <c r="T41" s="4"/>
      <c r="U41" s="4"/>
      <c r="V41" s="4"/>
      <c r="W41" s="4"/>
      <c r="X41" s="4"/>
      <c r="Y41" s="4"/>
      <c r="Z41" s="4"/>
      <c r="AA41" s="4" t="str">
        <f>IFERROR(LOOKUP('Calendario Attività Giovanile'!#REF!,Tabella2[Colonna1],Tabella2[Colonna2]),"")</f>
        <v/>
      </c>
      <c r="AB41" s="4"/>
      <c r="AC41" s="4"/>
      <c r="AD41" s="4"/>
      <c r="AE41" s="4"/>
      <c r="AF41" s="4"/>
      <c r="AG41" s="4"/>
    </row>
    <row r="42" spans="1:33" s="9" customFormat="1" ht="21" hidden="1">
      <c r="A42" s="11"/>
      <c r="B42" s="68" t="s">
        <v>97</v>
      </c>
      <c r="C42" s="57" t="s">
        <v>82</v>
      </c>
      <c r="D42" s="52"/>
      <c r="E42" s="52" t="s">
        <v>36</v>
      </c>
      <c r="F42" s="52">
        <v>18</v>
      </c>
      <c r="G42" s="52">
        <v>21</v>
      </c>
      <c r="H42" s="132" t="s">
        <v>119</v>
      </c>
      <c r="I42" s="52" t="s">
        <v>120</v>
      </c>
      <c r="J42" s="52">
        <v>6</v>
      </c>
      <c r="K42" s="24" t="str">
        <f>IFERROR(IF(H42="","",IF(H42="GENNAIO","",IF(H42="FEBBRAIO","",IF(H42="MARZO","",IF(H42="APRILE","",IF(H42="MAGGIO","",IF(H42="GIUGNO","",IF(H42="LUGLIO","",IF(H42="AGOSTO","",IF(H42="SETTEMBRE","",IF(H42="OTTOBRE","",IF(H42="NOVEMBRE","",IF(H42="DICEMBRE","",IF(OR('Calendario Attività Giovanile'!$E42="",'Calendario Attività Giovanile'!$F42="",'Calendario Attività Giovanile'!$I42="",'Calendario Attività Giovanile'!$J42=""),"ERRORE! MANCA…","")))))))))))))),"")</f>
        <v/>
      </c>
      <c r="L42" s="25" t="str">
        <f t="shared" si="0"/>
        <v/>
      </c>
      <c r="M42" s="25" t="str">
        <f t="shared" si="1"/>
        <v/>
      </c>
      <c r="N42" s="25" t="str">
        <f t="shared" si="2"/>
        <v/>
      </c>
      <c r="O42" s="25" t="str">
        <f t="shared" si="3"/>
        <v/>
      </c>
      <c r="P42" s="12" t="str">
        <f t="shared" si="4"/>
        <v/>
      </c>
      <c r="Q42" s="6"/>
      <c r="R42" s="4"/>
      <c r="S42" s="4"/>
      <c r="T42" s="4"/>
      <c r="U42" s="4"/>
      <c r="V42" s="4"/>
      <c r="W42" s="4"/>
      <c r="X42" s="4"/>
      <c r="Y42" s="4"/>
      <c r="Z42" s="4"/>
      <c r="AA42" s="4" t="str">
        <f>IFERROR(LOOKUP('Calendario Attività Giovanile'!#REF!,Tabella2[Colonna1],Tabella2[Colonna2]),"")</f>
        <v/>
      </c>
      <c r="AB42" s="4"/>
      <c r="AC42" s="4"/>
      <c r="AD42" s="4"/>
      <c r="AE42" s="4"/>
      <c r="AF42" s="4"/>
      <c r="AG42" s="4"/>
    </row>
    <row r="43" spans="1:33" s="11" customFormat="1" ht="21" hidden="1">
      <c r="B43" s="68" t="s">
        <v>97</v>
      </c>
      <c r="C43" s="57" t="s">
        <v>82</v>
      </c>
      <c r="D43" s="52"/>
      <c r="E43" s="52" t="s">
        <v>36</v>
      </c>
      <c r="F43" s="52">
        <v>18</v>
      </c>
      <c r="G43" s="52">
        <v>21</v>
      </c>
      <c r="H43" s="132" t="s">
        <v>121</v>
      </c>
      <c r="I43" s="52" t="s">
        <v>122</v>
      </c>
      <c r="J43" s="52">
        <v>7</v>
      </c>
      <c r="K43" s="24" t="str">
        <f>IFERROR(IF(H43="","",IF(H43="GENNAIO","",IF(H43="FEBBRAIO","",IF(H43="MARZO","",IF(H43="APRILE","",IF(H43="MAGGIO","",IF(H43="GIUGNO","",IF(H43="LUGLIO","",IF(H43="AGOSTO","",IF(H43="SETTEMBRE","",IF(H43="OTTOBRE","",IF(H43="NOVEMBRE","",IF(H43="DICEMBRE","",IF(OR('Calendario Attività Giovanile'!$E43="",'Calendario Attività Giovanile'!$F43="",'Calendario Attività Giovanile'!$I43="",'Calendario Attività Giovanile'!$J43=""),"ERRORE! MANCA…","")))))))))))))),"")</f>
        <v/>
      </c>
      <c r="L43" s="25" t="str">
        <f t="shared" si="0"/>
        <v/>
      </c>
      <c r="M43" s="25" t="str">
        <f t="shared" si="1"/>
        <v/>
      </c>
      <c r="N43" s="25" t="str">
        <f t="shared" si="2"/>
        <v/>
      </c>
      <c r="O43" s="25" t="str">
        <f t="shared" si="3"/>
        <v/>
      </c>
      <c r="P43" s="12" t="str">
        <f t="shared" si="4"/>
        <v/>
      </c>
      <c r="Q43" s="6"/>
      <c r="R43" s="4"/>
      <c r="S43" s="4"/>
      <c r="T43" s="4"/>
      <c r="U43" s="4"/>
      <c r="V43" s="12"/>
      <c r="W43" s="12"/>
      <c r="X43" s="12"/>
      <c r="Y43" s="12"/>
      <c r="Z43" s="12"/>
      <c r="AA43" s="12" t="str">
        <f>IFERROR(LOOKUP('Calendario Attività Giovanile'!#REF!,Tabella2[Colonna1],Tabella2[Colonna2]),"")</f>
        <v/>
      </c>
      <c r="AB43" s="12"/>
      <c r="AC43" s="12"/>
      <c r="AD43" s="12"/>
      <c r="AE43" s="12"/>
      <c r="AF43" s="12"/>
      <c r="AG43" s="12"/>
    </row>
    <row r="44" spans="1:33" s="9" customFormat="1" ht="21" hidden="1">
      <c r="A44" s="11"/>
      <c r="B44" s="68" t="s">
        <v>408</v>
      </c>
      <c r="C44" s="57" t="s">
        <v>82</v>
      </c>
      <c r="D44" s="52"/>
      <c r="E44" s="52" t="s">
        <v>24</v>
      </c>
      <c r="F44" s="52">
        <v>20</v>
      </c>
      <c r="G44" s="52" t="s">
        <v>81</v>
      </c>
      <c r="H44" s="132" t="s">
        <v>114</v>
      </c>
      <c r="I44" s="52" t="s">
        <v>123</v>
      </c>
      <c r="J44" s="52">
        <v>1</v>
      </c>
      <c r="K44" s="24" t="str">
        <f>IFERROR(IF(H44="","",IF(H44="GENNAIO","",IF(H44="FEBBRAIO","",IF(H44="MARZO","",IF(H44="APRILE","",IF(H44="MAGGIO","",IF(H44="GIUGNO","",IF(H44="LUGLIO","",IF(H44="AGOSTO","",IF(H44="SETTEMBRE","",IF(H44="OTTOBRE","",IF(H44="NOVEMBRE","",IF(H44="DICEMBRE","",IF(OR('Calendario Attività Giovanile'!$E44="",'Calendario Attività Giovanile'!$F44="",'Calendario Attività Giovanile'!$I44="",'Calendario Attività Giovanile'!$J44=""),"ERRORE! MANCA…","")))))))))))))),"")</f>
        <v/>
      </c>
      <c r="L44" s="25" t="str">
        <f t="shared" si="0"/>
        <v/>
      </c>
      <c r="M44" s="25" t="str">
        <f t="shared" si="1"/>
        <v/>
      </c>
      <c r="N44" s="25" t="str">
        <f t="shared" si="2"/>
        <v/>
      </c>
      <c r="O44" s="25" t="str">
        <f t="shared" si="3"/>
        <v/>
      </c>
      <c r="P44" s="12" t="str">
        <f t="shared" si="4"/>
        <v/>
      </c>
      <c r="Q44" s="6"/>
      <c r="R44" s="4"/>
      <c r="S44" s="4"/>
      <c r="T44" s="4"/>
      <c r="U44" s="4"/>
      <c r="V44" s="4"/>
      <c r="W44" s="4"/>
      <c r="X44" s="4"/>
      <c r="Y44" s="4"/>
      <c r="Z44" s="4"/>
      <c r="AA44" s="4" t="str">
        <f>IFERROR(LOOKUP('Calendario Attività Giovanile'!#REF!,Tabella2[Colonna1],Tabella2[Colonna2]),"")</f>
        <v/>
      </c>
      <c r="AB44" s="4"/>
      <c r="AC44" s="4"/>
      <c r="AD44" s="4"/>
      <c r="AE44" s="4"/>
      <c r="AF44" s="4"/>
      <c r="AG44" s="4"/>
    </row>
    <row r="45" spans="1:33" s="9" customFormat="1" ht="21" hidden="1">
      <c r="A45" s="11"/>
      <c r="B45" s="68" t="s">
        <v>409</v>
      </c>
      <c r="C45" s="57" t="s">
        <v>82</v>
      </c>
      <c r="D45" s="52"/>
      <c r="E45" s="52" t="s">
        <v>19</v>
      </c>
      <c r="F45" s="52">
        <v>20</v>
      </c>
      <c r="G45" s="52">
        <v>21</v>
      </c>
      <c r="H45" s="132" t="s">
        <v>124</v>
      </c>
      <c r="I45" s="52" t="s">
        <v>125</v>
      </c>
      <c r="J45" s="52">
        <v>1</v>
      </c>
      <c r="K45" s="24" t="str">
        <f>IFERROR(IF(H45="","",IF(H45="GENNAIO","",IF(H45="FEBBRAIO","",IF(H45="MARZO","",IF(H45="APRILE","",IF(H45="MAGGIO","",IF(H45="GIUGNO","",IF(H45="LUGLIO","",IF(H45="AGOSTO","",IF(H45="SETTEMBRE","",IF(H45="OTTOBRE","",IF(H45="NOVEMBRE","",IF(H45="DICEMBRE","",IF(OR('Calendario Attività Giovanile'!$E45="",'Calendario Attività Giovanile'!$F45="",'Calendario Attività Giovanile'!$I45="",'Calendario Attività Giovanile'!$J45=""),"ERRORE! MANCA…","")))))))))))))),"")</f>
        <v/>
      </c>
      <c r="L45" s="25" t="str">
        <f t="shared" si="0"/>
        <v/>
      </c>
      <c r="M45" s="25" t="str">
        <f t="shared" si="1"/>
        <v/>
      </c>
      <c r="N45" s="25" t="str">
        <f t="shared" si="2"/>
        <v/>
      </c>
      <c r="O45" s="25" t="str">
        <f t="shared" si="3"/>
        <v/>
      </c>
      <c r="P45" s="12" t="str">
        <f t="shared" si="4"/>
        <v/>
      </c>
      <c r="Q45" s="6"/>
      <c r="R45" s="4"/>
      <c r="S45" s="4"/>
      <c r="T45" s="4"/>
      <c r="U45" s="4"/>
      <c r="V45" s="4"/>
      <c r="W45" s="4"/>
      <c r="X45" s="4"/>
      <c r="Y45" s="4"/>
      <c r="Z45" s="4"/>
      <c r="AA45" s="4" t="str">
        <f>IFERROR(LOOKUP('Calendario Attività Giovanile'!#REF!,Tabella2[Colonna1],Tabella2[Colonna2]),"")</f>
        <v/>
      </c>
      <c r="AB45" s="4"/>
      <c r="AC45" s="4"/>
      <c r="AD45" s="4"/>
      <c r="AE45" s="4"/>
      <c r="AF45" s="4"/>
      <c r="AG45" s="4"/>
    </row>
    <row r="46" spans="1:33" s="9" customFormat="1" ht="21" hidden="1">
      <c r="A46" s="11"/>
      <c r="B46" s="68" t="s">
        <v>409</v>
      </c>
      <c r="C46" s="57" t="s">
        <v>82</v>
      </c>
      <c r="D46" s="52"/>
      <c r="E46" s="52" t="s">
        <v>19</v>
      </c>
      <c r="F46" s="52">
        <v>20</v>
      </c>
      <c r="G46" s="52">
        <v>21</v>
      </c>
      <c r="H46" s="132" t="s">
        <v>126</v>
      </c>
      <c r="I46" s="52" t="s">
        <v>127</v>
      </c>
      <c r="J46" s="52">
        <v>2</v>
      </c>
      <c r="K46" s="24" t="str">
        <f>IFERROR(IF(H46="","",IF(H46="GENNAIO","",IF(H46="FEBBRAIO","",IF(H46="MARZO","",IF(H46="APRILE","",IF(H46="MAGGIO","",IF(H46="GIUGNO","",IF(H46="LUGLIO","",IF(H46="AGOSTO","",IF(H46="SETTEMBRE","",IF(H46="OTTOBRE","",IF(H46="NOVEMBRE","",IF(H46="DICEMBRE","",IF(OR('Calendario Attività Giovanile'!$E46="",'Calendario Attività Giovanile'!$F46="",'Calendario Attività Giovanile'!$I46="",'Calendario Attività Giovanile'!$J46=""),"ERRORE! MANCA…","")))))))))))))),"")</f>
        <v/>
      </c>
      <c r="L46" s="25" t="str">
        <f t="shared" si="0"/>
        <v/>
      </c>
      <c r="M46" s="25" t="str">
        <f t="shared" si="1"/>
        <v/>
      </c>
      <c r="N46" s="25" t="str">
        <f t="shared" si="2"/>
        <v/>
      </c>
      <c r="O46" s="25" t="str">
        <f t="shared" si="3"/>
        <v/>
      </c>
      <c r="P46" s="12" t="str">
        <f t="shared" si="4"/>
        <v/>
      </c>
      <c r="Q46" s="6"/>
      <c r="R46" s="4"/>
      <c r="S46" s="4"/>
      <c r="T46" s="4"/>
      <c r="U46" s="4"/>
      <c r="V46" s="4"/>
      <c r="W46" s="4"/>
      <c r="X46" s="4"/>
      <c r="Y46" s="4"/>
      <c r="Z46" s="4"/>
      <c r="AA46" s="4" t="str">
        <f>IFERROR(LOOKUP('Calendario Attività Giovanile'!#REF!,Tabella2[Colonna1],Tabella2[Colonna2]),"")</f>
        <v/>
      </c>
      <c r="AB46" s="4"/>
      <c r="AC46" s="4"/>
      <c r="AD46" s="4"/>
      <c r="AE46" s="4"/>
      <c r="AF46" s="4"/>
      <c r="AG46" s="4"/>
    </row>
    <row r="47" spans="1:33" s="9" customFormat="1" ht="21" hidden="1">
      <c r="A47" s="11"/>
      <c r="B47" s="68" t="s">
        <v>408</v>
      </c>
      <c r="C47" s="57" t="s">
        <v>82</v>
      </c>
      <c r="D47" s="52" t="s">
        <v>484</v>
      </c>
      <c r="E47" s="52" t="s">
        <v>23</v>
      </c>
      <c r="F47" s="52">
        <v>20</v>
      </c>
      <c r="G47" s="52" t="s">
        <v>81</v>
      </c>
      <c r="H47" s="132" t="s">
        <v>71</v>
      </c>
      <c r="I47" s="52" t="s">
        <v>494</v>
      </c>
      <c r="J47" s="52">
        <v>7</v>
      </c>
      <c r="K47" s="24" t="str">
        <f>IFERROR(IF(H47="","",IF(H47="GENNAIO","",IF(H47="FEBBRAIO","",IF(H47="MARZO","",IF(H47="APRILE","",IF(H47="MAGGIO","",IF(H47="GIUGNO","",IF(H47="LUGLIO","",IF(H47="AGOSTO","",IF(H47="SETTEMBRE","",IF(H47="OTTOBRE","",IF(H47="NOVEMBRE","",IF(H47="DICEMBRE","",IF(OR('Calendario Attività Giovanile'!$E47="",'Calendario Attività Giovanile'!$F47="",'Calendario Attività Giovanile'!$I47="",'Calendario Attività Giovanile'!$J47=""),"ERRORE! MANCA…","")))))))))))))),"")</f>
        <v/>
      </c>
      <c r="L47" s="25" t="str">
        <f t="shared" si="0"/>
        <v/>
      </c>
      <c r="M47" s="25" t="str">
        <f t="shared" si="1"/>
        <v/>
      </c>
      <c r="N47" s="25" t="str">
        <f t="shared" si="2"/>
        <v/>
      </c>
      <c r="O47" s="25" t="str">
        <f t="shared" si="3"/>
        <v/>
      </c>
      <c r="P47" s="12" t="str">
        <f t="shared" si="4"/>
        <v/>
      </c>
      <c r="Q47" s="6"/>
      <c r="R47" s="4"/>
      <c r="S47" s="4"/>
      <c r="T47" s="4"/>
      <c r="U47" s="4"/>
      <c r="V47" s="4"/>
      <c r="W47" s="4"/>
      <c r="X47" s="4"/>
      <c r="Y47" s="4"/>
      <c r="Z47" s="4"/>
      <c r="AA47" s="4" t="str">
        <f>IFERROR(LOOKUP('Calendario Attività Giovanile'!#REF!,Tabella2[Colonna1],Tabella2[Colonna2]),"")</f>
        <v/>
      </c>
      <c r="AB47" s="4"/>
      <c r="AC47" s="4"/>
      <c r="AD47" s="4"/>
      <c r="AE47" s="4"/>
      <c r="AF47" s="4"/>
      <c r="AG47" s="4"/>
    </row>
    <row r="48" spans="1:33" s="9" customFormat="1" ht="21">
      <c r="A48" s="11"/>
      <c r="B48" s="68" t="s">
        <v>103</v>
      </c>
      <c r="C48" s="57" t="s">
        <v>82</v>
      </c>
      <c r="D48" s="52"/>
      <c r="E48" s="52" t="s">
        <v>24</v>
      </c>
      <c r="F48" s="52">
        <v>21</v>
      </c>
      <c r="G48" s="52" t="s">
        <v>81</v>
      </c>
      <c r="H48" s="132" t="s">
        <v>114</v>
      </c>
      <c r="I48" s="52" t="s">
        <v>128</v>
      </c>
      <c r="J48" s="52">
        <v>3</v>
      </c>
      <c r="K48" s="24" t="str">
        <f>IFERROR(IF(H48="","",IF(H48="GENNAIO","",IF(H48="FEBBRAIO","",IF(H48="MARZO","",IF(H48="APRILE","",IF(H48="MAGGIO","",IF(H48="GIUGNO","",IF(H48="LUGLIO","",IF(H48="AGOSTO","",IF(H48="SETTEMBRE","",IF(H48="OTTOBRE","",IF(H48="NOVEMBRE","",IF(H48="DICEMBRE","",IF(OR('Calendario Attività Giovanile'!$E48="",'Calendario Attività Giovanile'!$F48="",'Calendario Attività Giovanile'!$I48="",'Calendario Attività Giovanile'!$J48=""),"ERRORE! MANCA…","")))))))))))))),"")</f>
        <v/>
      </c>
      <c r="L48" s="25" t="str">
        <f t="shared" si="0"/>
        <v/>
      </c>
      <c r="M48" s="25" t="str">
        <f t="shared" si="1"/>
        <v/>
      </c>
      <c r="N48" s="25" t="str">
        <f t="shared" si="2"/>
        <v/>
      </c>
      <c r="O48" s="25" t="str">
        <f t="shared" si="3"/>
        <v/>
      </c>
      <c r="P48" s="12" t="str">
        <f t="shared" si="4"/>
        <v/>
      </c>
      <c r="Q48" s="6"/>
      <c r="R48" s="4"/>
      <c r="S48" s="4"/>
      <c r="T48" s="4"/>
      <c r="U48" s="4"/>
      <c r="V48" s="4"/>
      <c r="W48" s="4"/>
      <c r="X48" s="4"/>
      <c r="Y48" s="4"/>
      <c r="Z48" s="4"/>
      <c r="AA48" s="4" t="str">
        <f>IFERROR(LOOKUP('Calendario Attività Giovanile'!#REF!,Tabella2[Colonna1],Tabella2[Colonna2]),"")</f>
        <v/>
      </c>
      <c r="AB48" s="4"/>
      <c r="AC48" s="4"/>
      <c r="AD48" s="4"/>
      <c r="AE48" s="4"/>
      <c r="AF48" s="4"/>
      <c r="AG48" s="4"/>
    </row>
    <row r="49" spans="1:33" s="11" customFormat="1" ht="21" hidden="1">
      <c r="B49" s="68" t="s">
        <v>103</v>
      </c>
      <c r="C49" s="57" t="s">
        <v>82</v>
      </c>
      <c r="D49" s="52"/>
      <c r="E49" s="52" t="s">
        <v>25</v>
      </c>
      <c r="F49" s="52">
        <v>21</v>
      </c>
      <c r="G49" s="52" t="s">
        <v>81</v>
      </c>
      <c r="H49" s="132" t="s">
        <v>63</v>
      </c>
      <c r="I49" s="52" t="s">
        <v>129</v>
      </c>
      <c r="J49" s="52">
        <v>4</v>
      </c>
      <c r="K49" s="24" t="str">
        <f>IFERROR(IF(H49="","",IF(H49="GENNAIO","",IF(H49="FEBBRAIO","",IF(H49="MARZO","",IF(H49="APRILE","",IF(H49="MAGGIO","",IF(H49="GIUGNO","",IF(H49="LUGLIO","",IF(H49="AGOSTO","",IF(H49="SETTEMBRE","",IF(H49="OTTOBRE","",IF(H49="NOVEMBRE","",IF(H49="DICEMBRE","",IF(OR('Calendario Attività Giovanile'!$E49="",'Calendario Attività Giovanile'!$F49="",'Calendario Attività Giovanile'!$I49="",'Calendario Attività Giovanile'!$J49=""),"ERRORE! MANCA…","")))))))))))))),"")</f>
        <v/>
      </c>
      <c r="L49" s="25" t="str">
        <f t="shared" si="0"/>
        <v/>
      </c>
      <c r="M49" s="25" t="str">
        <f t="shared" si="1"/>
        <v/>
      </c>
      <c r="N49" s="25" t="str">
        <f t="shared" si="2"/>
        <v/>
      </c>
      <c r="O49" s="25" t="str">
        <f t="shared" si="3"/>
        <v/>
      </c>
      <c r="P49" s="12" t="str">
        <f t="shared" si="4"/>
        <v/>
      </c>
      <c r="Q49" s="6"/>
      <c r="R49" s="4"/>
      <c r="S49" s="4"/>
      <c r="T49" s="4"/>
      <c r="U49" s="4"/>
      <c r="V49" s="12"/>
      <c r="W49" s="12"/>
      <c r="X49" s="12"/>
      <c r="Y49" s="12"/>
      <c r="Z49" s="12"/>
      <c r="AA49" s="12" t="str">
        <f>IFERROR(LOOKUP('Calendario Attività Giovanile'!#REF!,Tabella2[Colonna1],Tabella2[Colonna2]),"")</f>
        <v/>
      </c>
      <c r="AB49" s="12"/>
      <c r="AC49" s="12"/>
      <c r="AD49" s="12"/>
      <c r="AE49" s="12"/>
      <c r="AF49" s="12"/>
      <c r="AG49" s="12"/>
    </row>
    <row r="50" spans="1:33" s="9" customFormat="1" ht="21" hidden="1">
      <c r="A50" s="11"/>
      <c r="B50" s="68" t="s">
        <v>103</v>
      </c>
      <c r="C50" s="57" t="s">
        <v>82</v>
      </c>
      <c r="D50" s="52"/>
      <c r="E50" s="52" t="s">
        <v>25</v>
      </c>
      <c r="F50" s="52">
        <v>21</v>
      </c>
      <c r="G50" s="52" t="s">
        <v>81</v>
      </c>
      <c r="H50" s="132" t="s">
        <v>63</v>
      </c>
      <c r="I50" s="52" t="s">
        <v>51</v>
      </c>
      <c r="J50" s="52">
        <v>5</v>
      </c>
      <c r="K50" s="24" t="str">
        <f>IFERROR(IF(H50="","",IF(H50="GENNAIO","",IF(H50="FEBBRAIO","",IF(H50="MARZO","",IF(H50="APRILE","",IF(H50="MAGGIO","",IF(H50="GIUGNO","",IF(H50="LUGLIO","",IF(H50="AGOSTO","",IF(H50="SETTEMBRE","",IF(H50="OTTOBRE","",IF(H50="NOVEMBRE","",IF(H50="DICEMBRE","",IF(OR('Calendario Attività Giovanile'!$E50="",'Calendario Attività Giovanile'!$F50="",'Calendario Attività Giovanile'!$I50="",'Calendario Attività Giovanile'!$J50=""),"ERRORE! MANCA…","")))))))))))))),"")</f>
        <v/>
      </c>
      <c r="L50" s="25" t="str">
        <f t="shared" si="0"/>
        <v/>
      </c>
      <c r="M50" s="25" t="str">
        <f t="shared" si="1"/>
        <v/>
      </c>
      <c r="N50" s="25" t="str">
        <f t="shared" si="2"/>
        <v/>
      </c>
      <c r="O50" s="25" t="str">
        <f t="shared" si="3"/>
        <v/>
      </c>
      <c r="P50" s="12" t="str">
        <f t="shared" si="4"/>
        <v/>
      </c>
      <c r="Q50" s="6"/>
      <c r="R50" s="4"/>
      <c r="S50" s="4"/>
      <c r="T50" s="4"/>
      <c r="U50" s="4"/>
      <c r="V50" s="4"/>
      <c r="W50" s="4"/>
      <c r="X50" s="4"/>
      <c r="Y50" s="4"/>
      <c r="Z50" s="4"/>
      <c r="AA50" s="4" t="str">
        <f>IFERROR(LOOKUP('Calendario Attività Giovanile'!#REF!,Tabella2[Colonna1],Tabella2[Colonna2]),"")</f>
        <v/>
      </c>
      <c r="AB50" s="4"/>
      <c r="AC50" s="4"/>
      <c r="AD50" s="4"/>
      <c r="AE50" s="4"/>
      <c r="AF50" s="4"/>
      <c r="AG50" s="4"/>
    </row>
    <row r="51" spans="1:33" s="9" customFormat="1" ht="21" hidden="1">
      <c r="A51" s="11"/>
      <c r="B51" s="68" t="s">
        <v>103</v>
      </c>
      <c r="C51" s="57" t="s">
        <v>82</v>
      </c>
      <c r="D51" s="52"/>
      <c r="E51" s="52" t="s">
        <v>25</v>
      </c>
      <c r="F51" s="52">
        <v>21</v>
      </c>
      <c r="G51" s="52" t="s">
        <v>81</v>
      </c>
      <c r="H51" s="132" t="s">
        <v>64</v>
      </c>
      <c r="I51" s="52" t="s">
        <v>50</v>
      </c>
      <c r="J51" s="52">
        <v>6</v>
      </c>
      <c r="K51" s="24" t="str">
        <f>IFERROR(IF(H51="","",IF(H51="GENNAIO","",IF(H51="FEBBRAIO","",IF(H51="MARZO","",IF(H51="APRILE","",IF(H51="MAGGIO","",IF(H51="GIUGNO","",IF(H51="LUGLIO","",IF(H51="AGOSTO","",IF(H51="SETTEMBRE","",IF(H51="OTTOBRE","",IF(H51="NOVEMBRE","",IF(H51="DICEMBRE","",IF(OR('Calendario Attività Giovanile'!$E51="",'Calendario Attività Giovanile'!$F51="",'Calendario Attività Giovanile'!$I51="",'Calendario Attività Giovanile'!$J51=""),"ERRORE! MANCA…","")))))))))))))),"")</f>
        <v/>
      </c>
      <c r="L51" s="25" t="str">
        <f t="shared" si="0"/>
        <v/>
      </c>
      <c r="M51" s="25" t="str">
        <f t="shared" si="1"/>
        <v/>
      </c>
      <c r="N51" s="25" t="str">
        <f t="shared" si="2"/>
        <v/>
      </c>
      <c r="O51" s="25" t="str">
        <f t="shared" si="3"/>
        <v/>
      </c>
      <c r="P51" s="12" t="str">
        <f t="shared" si="4"/>
        <v/>
      </c>
      <c r="Q51" s="6"/>
      <c r="R51" s="4"/>
      <c r="S51" s="4"/>
      <c r="T51" s="4"/>
      <c r="U51" s="4"/>
      <c r="V51" s="4"/>
      <c r="W51" s="4"/>
      <c r="X51" s="4"/>
      <c r="Y51" s="4"/>
      <c r="Z51" s="4"/>
      <c r="AA51" s="4" t="str">
        <f>IFERROR(LOOKUP('Calendario Attività Giovanile'!#REF!,Tabella2[Colonna1],Tabella2[Colonna2]),"")</f>
        <v/>
      </c>
      <c r="AB51" s="4"/>
      <c r="AC51" s="4"/>
      <c r="AD51" s="4"/>
      <c r="AE51" s="4"/>
      <c r="AF51" s="4"/>
      <c r="AG51" s="4"/>
    </row>
    <row r="52" spans="1:33" s="9" customFormat="1" ht="21" hidden="1">
      <c r="A52" s="11"/>
      <c r="B52" s="68" t="s">
        <v>103</v>
      </c>
      <c r="C52" s="57" t="s">
        <v>82</v>
      </c>
      <c r="D52" s="52" t="s">
        <v>484</v>
      </c>
      <c r="E52" s="52" t="s">
        <v>25</v>
      </c>
      <c r="F52" s="52">
        <v>21</v>
      </c>
      <c r="G52" s="52" t="s">
        <v>81</v>
      </c>
      <c r="H52" s="132" t="s">
        <v>495</v>
      </c>
      <c r="I52" s="52" t="s">
        <v>217</v>
      </c>
      <c r="J52" s="52">
        <v>7</v>
      </c>
      <c r="K52" s="24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L52" s="25" t="e">
        <f>IF(AND(K52&lt;&gt;"",#REF!=""),"Tipologia","")</f>
        <v>#REF!</v>
      </c>
      <c r="M52" s="25" t="e">
        <f>IF(AND(K52&lt;&gt;"",#REF!=""),"Data","")</f>
        <v>#REF!</v>
      </c>
      <c r="N52" s="25" t="e">
        <f>IF(AND(K52&lt;&gt;"",#REF!=""),"Zona","")</f>
        <v>#REF!</v>
      </c>
      <c r="O52" s="25" t="e">
        <f>IF(AND(K52&lt;&gt;"",#REF!=""),"Circolo","")</f>
        <v>#REF!</v>
      </c>
      <c r="P52" s="12" t="str">
        <f t="shared" si="4"/>
        <v/>
      </c>
      <c r="Q52" s="6"/>
      <c r="R52" s="4"/>
      <c r="S52" s="4"/>
      <c r="T52" s="4"/>
      <c r="U52" s="4"/>
      <c r="V52" s="4"/>
      <c r="W52" s="4"/>
      <c r="X52" s="4"/>
      <c r="Y52" s="4"/>
      <c r="Z52" s="4"/>
      <c r="AA52" s="4" t="str">
        <f>IFERROR(LOOKUP('Calendario Attività Giovanile'!#REF!,Tabella2[Colonna1],Tabella2[Colonna2]),"")</f>
        <v/>
      </c>
      <c r="AB52" s="4"/>
      <c r="AC52" s="4"/>
      <c r="AD52" s="4"/>
      <c r="AE52" s="4"/>
      <c r="AF52" s="4"/>
      <c r="AG52" s="4"/>
    </row>
    <row r="53" spans="1:33" s="9" customFormat="1" ht="21" hidden="1">
      <c r="A53" s="11"/>
      <c r="B53" s="68" t="s">
        <v>103</v>
      </c>
      <c r="C53" s="57" t="s">
        <v>82</v>
      </c>
      <c r="D53" s="52" t="s">
        <v>484</v>
      </c>
      <c r="E53" s="52" t="s">
        <v>23</v>
      </c>
      <c r="F53" s="52">
        <v>21</v>
      </c>
      <c r="G53" s="52"/>
      <c r="H53" s="132" t="s">
        <v>496</v>
      </c>
      <c r="I53" s="52" t="s">
        <v>325</v>
      </c>
      <c r="J53" s="52">
        <v>7</v>
      </c>
      <c r="K53" s="24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L53" s="25" t="e">
        <f>IF(AND(K53&lt;&gt;"",#REF!=""),"Tipologia","")</f>
        <v>#REF!</v>
      </c>
      <c r="M53" s="25" t="e">
        <f>IF(AND(K53&lt;&gt;"",#REF!=""),"Data","")</f>
        <v>#REF!</v>
      </c>
      <c r="N53" s="25" t="e">
        <f>IF(AND(K53&lt;&gt;"",#REF!=""),"Zona","")</f>
        <v>#REF!</v>
      </c>
      <c r="O53" s="25" t="e">
        <f>IF(AND(K53&lt;&gt;"",#REF!=""),"Circolo","")</f>
        <v>#REF!</v>
      </c>
      <c r="P53" s="12" t="str">
        <f t="shared" si="4"/>
        <v/>
      </c>
      <c r="Q53" s="6"/>
      <c r="R53" s="4"/>
      <c r="S53" s="4"/>
      <c r="T53" s="4"/>
      <c r="U53" s="4"/>
      <c r="V53" s="4"/>
      <c r="W53" s="4"/>
      <c r="X53" s="4"/>
      <c r="Y53" s="4"/>
      <c r="Z53" s="4"/>
      <c r="AA53" s="4" t="str">
        <f>IFERROR(LOOKUP('Calendario Attività Giovanile'!#REF!,Tabella2[Colonna1],Tabella2[Colonna2]),"")</f>
        <v/>
      </c>
      <c r="AB53" s="4"/>
      <c r="AC53" s="4"/>
      <c r="AD53" s="4"/>
      <c r="AE53" s="4"/>
      <c r="AF53" s="4"/>
      <c r="AG53" s="4"/>
    </row>
    <row r="54" spans="1:33" s="9" customFormat="1" ht="21" hidden="1">
      <c r="A54" s="11"/>
      <c r="B54" s="68" t="s">
        <v>103</v>
      </c>
      <c r="C54" s="57" t="s">
        <v>82</v>
      </c>
      <c r="D54" s="52" t="s">
        <v>484</v>
      </c>
      <c r="E54" s="52" t="s">
        <v>23</v>
      </c>
      <c r="F54" s="52">
        <v>21</v>
      </c>
      <c r="G54" s="52" t="s">
        <v>81</v>
      </c>
      <c r="H54" s="132" t="s">
        <v>71</v>
      </c>
      <c r="I54" s="52" t="s">
        <v>497</v>
      </c>
      <c r="J54" s="52">
        <v>7</v>
      </c>
      <c r="K54" s="24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L54" s="25" t="e">
        <f>IF(AND(K54&lt;&gt;"",#REF!=""),"Tipologia","")</f>
        <v>#REF!</v>
      </c>
      <c r="M54" s="25" t="e">
        <f>IF(AND(K54&lt;&gt;"",#REF!=""),"Data","")</f>
        <v>#REF!</v>
      </c>
      <c r="N54" s="25" t="e">
        <f>IF(AND(K54&lt;&gt;"",#REF!=""),"Zona","")</f>
        <v>#REF!</v>
      </c>
      <c r="O54" s="25" t="e">
        <f>IF(AND(K54&lt;&gt;"",#REF!=""),"Circolo","")</f>
        <v>#REF!</v>
      </c>
      <c r="P54" s="12" t="str">
        <f t="shared" ref="P54:R117" si="5">IF(K54="ERRORE! MANCA…",1,"")</f>
        <v/>
      </c>
      <c r="Q54" s="6"/>
      <c r="R54" s="4"/>
      <c r="S54" s="4"/>
      <c r="T54" s="4"/>
      <c r="U54" s="4"/>
      <c r="V54" s="4"/>
      <c r="W54" s="4"/>
      <c r="X54" s="4"/>
      <c r="Y54" s="4"/>
      <c r="Z54" s="4"/>
      <c r="AA54" s="4" t="str">
        <f>IFERROR(LOOKUP('Calendario Attività Giovanile'!#REF!,Tabella2[Colonna1],Tabella2[Colonna2]),"")</f>
        <v/>
      </c>
      <c r="AB54" s="4"/>
      <c r="AC54" s="4"/>
      <c r="AD54" s="4"/>
      <c r="AE54" s="4"/>
      <c r="AF54" s="4"/>
      <c r="AG54" s="4"/>
    </row>
    <row r="55" spans="1:33" s="11" customFormat="1" ht="21">
      <c r="B55" s="68" t="s">
        <v>98</v>
      </c>
      <c r="C55" s="57" t="s">
        <v>82</v>
      </c>
      <c r="D55" s="52"/>
      <c r="E55" s="52" t="s">
        <v>72</v>
      </c>
      <c r="F55" s="52">
        <v>26</v>
      </c>
      <c r="G55" s="52">
        <v>28</v>
      </c>
      <c r="H55" s="132" t="s">
        <v>52</v>
      </c>
      <c r="I55" s="52" t="s">
        <v>53</v>
      </c>
      <c r="J55" s="52">
        <v>3</v>
      </c>
      <c r="K55" s="24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L55" s="25" t="e">
        <f>IF(AND(K55&lt;&gt;"",#REF!=""),"Tipologia","")</f>
        <v>#REF!</v>
      </c>
      <c r="M55" s="25" t="e">
        <f>IF(AND(K55&lt;&gt;"",#REF!=""),"Data","")</f>
        <v>#REF!</v>
      </c>
      <c r="N55" s="25" t="e">
        <f>IF(AND(K55&lt;&gt;"",#REF!=""),"Zona","")</f>
        <v>#REF!</v>
      </c>
      <c r="O55" s="25" t="e">
        <f>IF(AND(K55&lt;&gt;"",#REF!=""),"Circolo","")</f>
        <v>#REF!</v>
      </c>
      <c r="P55" s="12" t="str">
        <f t="shared" si="5"/>
        <v/>
      </c>
      <c r="Q55" s="6"/>
      <c r="R55" s="4"/>
      <c r="S55" s="4"/>
      <c r="T55" s="4"/>
      <c r="U55" s="4"/>
      <c r="V55" s="12"/>
      <c r="W55" s="12"/>
      <c r="X55" s="12"/>
      <c r="Y55" s="12"/>
      <c r="Z55" s="12"/>
      <c r="AA55" s="12" t="str">
        <f>IFERROR(LOOKUP('Calendario Attività Giovanile'!#REF!,Tabella2[Colonna1],Tabella2[Colonna2]),"")</f>
        <v/>
      </c>
      <c r="AB55" s="12"/>
      <c r="AC55" s="12"/>
      <c r="AD55" s="12"/>
      <c r="AE55" s="12"/>
      <c r="AF55" s="12"/>
      <c r="AG55" s="12"/>
    </row>
    <row r="56" spans="1:33" s="9" customFormat="1" ht="21" hidden="1">
      <c r="A56" s="11"/>
      <c r="B56" s="68" t="s">
        <v>99</v>
      </c>
      <c r="C56" s="57" t="s">
        <v>82</v>
      </c>
      <c r="D56" s="52"/>
      <c r="E56" s="52" t="s">
        <v>19</v>
      </c>
      <c r="F56" s="52">
        <v>26</v>
      </c>
      <c r="G56" s="52">
        <v>27</v>
      </c>
      <c r="H56" s="132" t="s">
        <v>70</v>
      </c>
      <c r="I56" s="52" t="s">
        <v>60</v>
      </c>
      <c r="J56" s="52">
        <v>4</v>
      </c>
      <c r="K56" s="24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L56" s="25" t="e">
        <f>IF(AND(K56&lt;&gt;"",#REF!=""),"Tipologia","")</f>
        <v>#REF!</v>
      </c>
      <c r="M56" s="25" t="e">
        <f>IF(AND(K56&lt;&gt;"",#REF!=""),"Data","")</f>
        <v>#REF!</v>
      </c>
      <c r="N56" s="25" t="e">
        <f>IF(AND(K56&lt;&gt;"",#REF!=""),"Zona","")</f>
        <v>#REF!</v>
      </c>
      <c r="O56" s="25" t="e">
        <f>IF(AND(K56&lt;&gt;"",#REF!=""),"Circolo","")</f>
        <v>#REF!</v>
      </c>
      <c r="P56" s="12" t="str">
        <f t="shared" si="5"/>
        <v/>
      </c>
      <c r="Q56" s="6"/>
      <c r="R56" s="4"/>
      <c r="S56" s="4"/>
      <c r="T56" s="4"/>
      <c r="U56" s="4"/>
      <c r="V56" s="4"/>
      <c r="W56" s="4"/>
      <c r="X56" s="4"/>
      <c r="Y56" s="4"/>
      <c r="Z56" s="4"/>
      <c r="AA56" s="4" t="str">
        <f>IFERROR(LOOKUP('Calendario Attività Giovanile'!#REF!,Tabella2[Colonna1],Tabella2[Colonna2]),"")</f>
        <v/>
      </c>
      <c r="AB56" s="4"/>
      <c r="AC56" s="4"/>
      <c r="AD56" s="4"/>
      <c r="AE56" s="4"/>
      <c r="AF56" s="4"/>
      <c r="AG56" s="4"/>
    </row>
    <row r="57" spans="1:33" s="9" customFormat="1" ht="21" hidden="1">
      <c r="A57" s="11"/>
      <c r="B57" s="68" t="s">
        <v>104</v>
      </c>
      <c r="C57" s="57" t="s">
        <v>82</v>
      </c>
      <c r="D57" s="52"/>
      <c r="E57" s="52" t="s">
        <v>25</v>
      </c>
      <c r="F57" s="52">
        <v>27</v>
      </c>
      <c r="G57" s="52" t="s">
        <v>81</v>
      </c>
      <c r="H57" s="132" t="s">
        <v>63</v>
      </c>
      <c r="I57" s="52" t="s">
        <v>54</v>
      </c>
      <c r="J57" s="52">
        <v>1</v>
      </c>
      <c r="K57" s="24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L57" s="25" t="e">
        <f>IF(AND(K57&lt;&gt;"",#REF!=""),"Tipologia","")</f>
        <v>#REF!</v>
      </c>
      <c r="M57" s="25" t="e">
        <f>IF(AND(K57&lt;&gt;"",#REF!=""),"Data","")</f>
        <v>#REF!</v>
      </c>
      <c r="N57" s="25" t="e">
        <f>IF(AND(K57&lt;&gt;"",#REF!=""),"Zona","")</f>
        <v>#REF!</v>
      </c>
      <c r="O57" s="25" t="e">
        <f>IF(AND(K57&lt;&gt;"",#REF!=""),"Circolo","")</f>
        <v>#REF!</v>
      </c>
      <c r="P57" s="12" t="str">
        <f t="shared" si="5"/>
        <v/>
      </c>
      <c r="Q57" s="6"/>
      <c r="R57" s="4"/>
      <c r="S57" s="4"/>
      <c r="T57" s="4"/>
      <c r="U57" s="4"/>
      <c r="V57" s="4"/>
      <c r="W57" s="4"/>
      <c r="X57" s="4"/>
      <c r="Y57" s="4"/>
      <c r="Z57" s="4"/>
      <c r="AA57" s="4" t="str">
        <f>IFERROR(LOOKUP('Calendario Attività Giovanile'!#REF!,Tabella2[Colonna1],Tabella2[Colonna2]),"")</f>
        <v/>
      </c>
      <c r="AB57" s="4"/>
      <c r="AC57" s="4"/>
      <c r="AD57" s="4"/>
      <c r="AE57" s="4"/>
      <c r="AF57" s="4"/>
      <c r="AG57" s="4"/>
    </row>
    <row r="58" spans="1:33" s="9" customFormat="1" ht="21" hidden="1">
      <c r="A58" s="11"/>
      <c r="B58" s="68" t="s">
        <v>100</v>
      </c>
      <c r="C58" s="57" t="s">
        <v>82</v>
      </c>
      <c r="D58" s="52"/>
      <c r="E58" s="52" t="s">
        <v>19</v>
      </c>
      <c r="F58" s="52">
        <v>27</v>
      </c>
      <c r="G58" s="52">
        <v>28</v>
      </c>
      <c r="H58" s="132" t="s">
        <v>55</v>
      </c>
      <c r="I58" s="52" t="s">
        <v>56</v>
      </c>
      <c r="J58" s="52">
        <v>2</v>
      </c>
      <c r="K58" s="24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L58" s="25" t="e">
        <f>IF(AND(K58&lt;&gt;"",#REF!=""),"Tipologia","")</f>
        <v>#REF!</v>
      </c>
      <c r="M58" s="25" t="e">
        <f>IF(AND(K58&lt;&gt;"",#REF!=""),"Data","")</f>
        <v>#REF!</v>
      </c>
      <c r="N58" s="25" t="e">
        <f>IF(AND(K58&lt;&gt;"",#REF!=""),"Zona","")</f>
        <v>#REF!</v>
      </c>
      <c r="O58" s="25" t="e">
        <f>IF(AND(K58&lt;&gt;"",#REF!=""),"Circolo","")</f>
        <v>#REF!</v>
      </c>
      <c r="P58" s="12" t="str">
        <f t="shared" si="5"/>
        <v/>
      </c>
      <c r="Q58" s="6"/>
      <c r="R58" s="4"/>
      <c r="S58" s="4"/>
      <c r="T58" s="4"/>
      <c r="U58" s="4"/>
      <c r="V58" s="4"/>
      <c r="W58" s="4"/>
      <c r="X58" s="4"/>
      <c r="Y58" s="4"/>
      <c r="Z58" s="4"/>
      <c r="AA58" s="4" t="str">
        <f>IFERROR(LOOKUP('Calendario Attività Giovanile'!#REF!,Tabella2[Colonna1],Tabella2[Colonna2]),"")</f>
        <v/>
      </c>
      <c r="AB58" s="4"/>
      <c r="AC58" s="4"/>
      <c r="AD58" s="4"/>
      <c r="AE58" s="4"/>
      <c r="AF58" s="4"/>
      <c r="AG58" s="4"/>
    </row>
    <row r="59" spans="1:33" s="9" customFormat="1" ht="21" hidden="1">
      <c r="A59" s="11"/>
      <c r="B59" s="68" t="s">
        <v>104</v>
      </c>
      <c r="C59" s="57" t="s">
        <v>82</v>
      </c>
      <c r="D59" s="52" t="s">
        <v>484</v>
      </c>
      <c r="E59" s="52" t="s">
        <v>23</v>
      </c>
      <c r="F59" s="52">
        <v>27</v>
      </c>
      <c r="G59" s="52" t="s">
        <v>81</v>
      </c>
      <c r="H59" s="132" t="s">
        <v>498</v>
      </c>
      <c r="I59" s="52" t="s">
        <v>217</v>
      </c>
      <c r="J59" s="52">
        <v>7</v>
      </c>
      <c r="K59" s="24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L59" s="25" t="e">
        <f>IF(AND(K59&lt;&gt;"",#REF!=""),"Tipologia","")</f>
        <v>#REF!</v>
      </c>
      <c r="M59" s="25" t="e">
        <f>IF(AND(K59&lt;&gt;"",#REF!=""),"Data","")</f>
        <v>#REF!</v>
      </c>
      <c r="N59" s="25" t="e">
        <f>IF(AND(K59&lt;&gt;"",#REF!=""),"Zona","")</f>
        <v>#REF!</v>
      </c>
      <c r="O59" s="25" t="e">
        <f>IF(AND(K59&lt;&gt;"",#REF!=""),"Circolo","")</f>
        <v>#REF!</v>
      </c>
      <c r="P59" s="12" t="str">
        <f t="shared" si="5"/>
        <v/>
      </c>
      <c r="Q59" s="6"/>
      <c r="R59" s="4"/>
      <c r="S59" s="4"/>
      <c r="T59" s="4"/>
      <c r="U59" s="4"/>
      <c r="V59" s="4"/>
      <c r="W59" s="4"/>
      <c r="X59" s="4"/>
      <c r="Y59" s="4"/>
      <c r="Z59" s="4"/>
      <c r="AA59" s="4" t="str">
        <f>IFERROR(LOOKUP('Calendario Attività Giovanile'!#REF!,Tabella2[Colonna1],Tabella2[Colonna2]),"")</f>
        <v/>
      </c>
      <c r="AB59" s="4"/>
      <c r="AC59" s="4"/>
      <c r="AD59" s="4"/>
      <c r="AE59" s="4"/>
      <c r="AF59" s="4"/>
      <c r="AG59" s="4"/>
    </row>
    <row r="60" spans="1:33" s="11" customFormat="1" ht="21" hidden="1">
      <c r="B60" s="68" t="s">
        <v>105</v>
      </c>
      <c r="C60" s="57" t="s">
        <v>82</v>
      </c>
      <c r="D60" s="52"/>
      <c r="E60" s="52" t="s">
        <v>25</v>
      </c>
      <c r="F60" s="52">
        <v>28</v>
      </c>
      <c r="G60" s="52" t="s">
        <v>81</v>
      </c>
      <c r="H60" s="132" t="s">
        <v>499</v>
      </c>
      <c r="I60" s="52" t="s">
        <v>57</v>
      </c>
      <c r="J60" s="52">
        <v>2</v>
      </c>
      <c r="K60" s="24" t="str">
        <f>IFERROR(IF(H401="","",IF(H401="GENNAIO","",IF(H401="FEBBRAIO","",IF(H401="MARZO","",IF(H401="APRILE","",IF(H401="MAGGIO","",IF(H401="GIUGNO","",IF(H401="LUGLIO","",IF(H401="AGOSTO","",IF(H401="SETTEMBRE","",IF(H401="OTTOBRE","",IF(H401="NOVEMBRE","",IF(H401="DICEMBRE","",IF(OR('Calendario Attività Giovanile'!$E401="",'Calendario Attività Giovanile'!$F401="",'Calendario Attività Giovanile'!$I401="",'Calendario Attività Giovanile'!$J401=""),"ERRORE! MANCA…","")))))))))))))),"")</f>
        <v/>
      </c>
      <c r="L60" s="25" t="str">
        <f>IF(AND(K60&lt;&gt;"",E401=""),"Tipologia","")</f>
        <v/>
      </c>
      <c r="M60" s="25" t="str">
        <f>IF(AND(K60&lt;&gt;"",F401=""),"Data","")</f>
        <v/>
      </c>
      <c r="N60" s="25" t="str">
        <f>IF(AND(K60&lt;&gt;"",J401=""),"Zona","")</f>
        <v/>
      </c>
      <c r="O60" s="25" t="str">
        <f>IF(AND(K60&lt;&gt;"",I401=""),"Circolo","")</f>
        <v/>
      </c>
      <c r="P60" s="12" t="str">
        <f t="shared" si="5"/>
        <v/>
      </c>
      <c r="Q60" s="6"/>
      <c r="R60" s="4"/>
      <c r="S60" s="4"/>
      <c r="T60" s="12"/>
      <c r="U60" s="12"/>
      <c r="V60" s="12"/>
      <c r="W60" s="12"/>
      <c r="X60" s="12"/>
      <c r="Y60" s="12"/>
      <c r="Z60" s="12"/>
      <c r="AA60" s="12" t="str">
        <f>IFERROR(LOOKUP('Calendario Attività Giovanile'!#REF!,Tabella2[Colonna1],Tabella2[Colonna2]),"")</f>
        <v/>
      </c>
      <c r="AB60" s="12"/>
      <c r="AC60" s="12"/>
      <c r="AD60" s="12"/>
      <c r="AE60" s="12"/>
      <c r="AF60" s="12"/>
      <c r="AG60" s="12"/>
    </row>
    <row r="61" spans="1:33" s="9" customFormat="1" ht="21" hidden="1">
      <c r="A61" s="11"/>
      <c r="B61" s="68" t="s">
        <v>105</v>
      </c>
      <c r="C61" s="57" t="s">
        <v>82</v>
      </c>
      <c r="D61" s="52"/>
      <c r="E61" s="52" t="s">
        <v>24</v>
      </c>
      <c r="F61" s="52">
        <v>28</v>
      </c>
      <c r="G61" s="52" t="s">
        <v>81</v>
      </c>
      <c r="H61" s="132" t="s">
        <v>66</v>
      </c>
      <c r="I61" s="52" t="s">
        <v>45</v>
      </c>
      <c r="J61" s="52">
        <v>5</v>
      </c>
      <c r="K61" s="24" t="str">
        <f>IFERROR(IF(G402="","",IF(G402="GENNAIO","",IF(G402="FEBBRAIO","",IF(G402="MARZO","",IF(G402="APRILE","",IF(G402="MAGGIO","",IF(G402="GIUGNO","",IF(G402="LUGLIO","",IF(G402="AGOSTO","",IF(G402="SETTEMBRE","",IF(G402="OTTOBRE","",IF(G402="NOVEMBRE","",IF(G402="DICEMBRE","",IF(OR('Calendario Attività Giovanile'!$D402="",'Calendario Attività Giovanile'!$E402="",'Calendario Attività Giovanile'!$H402="",'Calendario Attività Giovanile'!$I402=""),"ERRORE! MANCA…","")))))))))))))),"")</f>
        <v/>
      </c>
      <c r="L61" s="25" t="str">
        <f t="shared" ref="L61:L88" si="6">IF(AND(K61&lt;&gt;"",D402=""),"Tipologia","")</f>
        <v/>
      </c>
      <c r="M61" s="25" t="str">
        <f t="shared" ref="M61:M88" si="7">IF(AND(K61&lt;&gt;"",E402=""),"Data","")</f>
        <v/>
      </c>
      <c r="N61" s="25" t="str">
        <f t="shared" ref="N61:N88" si="8">IF(AND(K61&lt;&gt;"",I402=""),"Zona","")</f>
        <v/>
      </c>
      <c r="O61" s="25" t="str">
        <f t="shared" ref="O61:O88" si="9">IF(AND(K61&lt;&gt;"",H402=""),"Circolo","")</f>
        <v/>
      </c>
      <c r="P61" s="12" t="str">
        <f t="shared" si="5"/>
        <v/>
      </c>
      <c r="Q61" s="6"/>
      <c r="R61" s="4"/>
      <c r="S61" s="4"/>
      <c r="T61" s="4"/>
      <c r="U61" s="4"/>
      <c r="V61" s="4"/>
      <c r="W61" s="4"/>
      <c r="X61" s="4"/>
      <c r="Y61" s="4"/>
      <c r="Z61" s="4"/>
      <c r="AA61" s="4" t="str">
        <f>IFERROR(LOOKUP('Calendario Attività Giovanile'!#REF!,Tabella2[Colonna1],Tabella2[Colonna2]),"")</f>
        <v/>
      </c>
      <c r="AB61" s="4"/>
      <c r="AC61" s="4"/>
      <c r="AD61" s="4"/>
      <c r="AE61" s="4"/>
      <c r="AF61" s="4"/>
      <c r="AG61" s="4"/>
    </row>
    <row r="62" spans="1:33" s="9" customFormat="1" ht="21" hidden="1">
      <c r="A62" s="11"/>
      <c r="B62" s="68" t="s">
        <v>105</v>
      </c>
      <c r="C62" s="57" t="s">
        <v>82</v>
      </c>
      <c r="D62" s="52"/>
      <c r="E62" s="52" t="s">
        <v>24</v>
      </c>
      <c r="F62" s="52">
        <v>28</v>
      </c>
      <c r="G62" s="52" t="s">
        <v>81</v>
      </c>
      <c r="H62" s="132" t="s">
        <v>80</v>
      </c>
      <c r="I62" s="52" t="s">
        <v>58</v>
      </c>
      <c r="J62" s="52">
        <v>6</v>
      </c>
      <c r="K62" s="24" t="str">
        <f>IFERROR(IF(G403="","",IF(G403="GENNAIO","",IF(G403="FEBBRAIO","",IF(G403="MARZO","",IF(G403="APRILE","",IF(G403="MAGGIO","",IF(G403="GIUGNO","",IF(G403="LUGLIO","",IF(G403="AGOSTO","",IF(G403="SETTEMBRE","",IF(G403="OTTOBRE","",IF(G403="NOVEMBRE","",IF(G403="DICEMBRE","",IF(OR('Calendario Attività Giovanile'!$D403="",'Calendario Attività Giovanile'!$E403="",'Calendario Attività Giovanile'!$H403="",'Calendario Attività Giovanile'!$I403=""),"ERRORE! MANCA…","")))))))))))))),"")</f>
        <v/>
      </c>
      <c r="L62" s="25" t="str">
        <f t="shared" si="6"/>
        <v/>
      </c>
      <c r="M62" s="25" t="str">
        <f t="shared" si="7"/>
        <v/>
      </c>
      <c r="N62" s="25" t="str">
        <f t="shared" si="8"/>
        <v/>
      </c>
      <c r="O62" s="25" t="str">
        <f t="shared" si="9"/>
        <v/>
      </c>
      <c r="P62" s="12" t="str">
        <f t="shared" si="5"/>
        <v/>
      </c>
      <c r="Q62" s="6"/>
      <c r="R62" s="4"/>
      <c r="S62" s="4"/>
      <c r="T62" s="4"/>
      <c r="U62" s="4"/>
      <c r="V62" s="4"/>
      <c r="W62" s="4"/>
      <c r="X62" s="4"/>
      <c r="Y62" s="4"/>
      <c r="Z62" s="4"/>
      <c r="AA62" s="4" t="str">
        <f>IFERROR(LOOKUP('Calendario Attività Giovanile'!#REF!,Tabella2[Colonna1],Tabella2[Colonna2]),"")</f>
        <v/>
      </c>
      <c r="AB62" s="4"/>
      <c r="AC62" s="4"/>
      <c r="AD62" s="4"/>
      <c r="AE62" s="4"/>
      <c r="AF62" s="4"/>
      <c r="AG62" s="4"/>
    </row>
    <row r="63" spans="1:33" s="9" customFormat="1" ht="21" hidden="1">
      <c r="A63" s="11"/>
      <c r="B63" s="68" t="s">
        <v>105</v>
      </c>
      <c r="C63" s="57" t="s">
        <v>82</v>
      </c>
      <c r="D63" s="52" t="s">
        <v>484</v>
      </c>
      <c r="E63" s="52" t="s">
        <v>23</v>
      </c>
      <c r="F63" s="52">
        <v>28</v>
      </c>
      <c r="G63" s="52" t="s">
        <v>81</v>
      </c>
      <c r="H63" s="132" t="s">
        <v>71</v>
      </c>
      <c r="I63" s="52" t="s">
        <v>370</v>
      </c>
      <c r="J63" s="52">
        <v>7</v>
      </c>
      <c r="K63" s="24" t="str">
        <f>IFERROR(IF(G404="","",IF(G404="GENNAIO","",IF(G404="FEBBRAIO","",IF(G404="MARZO","",IF(G404="APRILE","",IF(G404="MAGGIO","",IF(G404="GIUGNO","",IF(G404="LUGLIO","",IF(G404="AGOSTO","",IF(G404="SETTEMBRE","",IF(G404="OTTOBRE","",IF(G404="NOVEMBRE","",IF(G404="DICEMBRE","",IF(OR('Calendario Attività Giovanile'!$D404="",'Calendario Attività Giovanile'!$E404="",'Calendario Attività Giovanile'!$H404="",'Calendario Attività Giovanile'!$I404=""),"ERRORE! MANCA…","")))))))))))))),"")</f>
        <v/>
      </c>
      <c r="L63" s="25" t="str">
        <f t="shared" si="6"/>
        <v/>
      </c>
      <c r="M63" s="25" t="str">
        <f t="shared" si="7"/>
        <v/>
      </c>
      <c r="N63" s="25" t="str">
        <f t="shared" si="8"/>
        <v/>
      </c>
      <c r="O63" s="25" t="str">
        <f t="shared" si="9"/>
        <v/>
      </c>
      <c r="P63" s="12" t="str">
        <f t="shared" si="5"/>
        <v/>
      </c>
      <c r="Q63" s="6"/>
      <c r="R63" s="4"/>
      <c r="S63" s="4"/>
      <c r="T63" s="4"/>
      <c r="U63" s="4"/>
      <c r="V63" s="4"/>
      <c r="W63" s="4"/>
      <c r="X63" s="4"/>
      <c r="Y63" s="4"/>
      <c r="Z63" s="4"/>
      <c r="AA63" s="4" t="str">
        <f>IFERROR(LOOKUP('Calendario Attività Giovanile'!#REF!,Tabella2[Colonna1],Tabella2[Colonna2]),"")</f>
        <v/>
      </c>
      <c r="AB63" s="4"/>
      <c r="AC63" s="4"/>
      <c r="AD63" s="4"/>
      <c r="AE63" s="4"/>
      <c r="AF63" s="4"/>
      <c r="AG63" s="4"/>
    </row>
    <row r="64" spans="1:33" s="9" customFormat="1" ht="21" hidden="1">
      <c r="A64" s="11"/>
      <c r="B64" s="68" t="s">
        <v>81</v>
      </c>
      <c r="C64" s="57" t="s">
        <v>83</v>
      </c>
      <c r="D64" s="52"/>
      <c r="E64" s="52"/>
      <c r="F64" s="52"/>
      <c r="G64" s="52" t="s">
        <v>81</v>
      </c>
      <c r="H64" s="132" t="s">
        <v>2</v>
      </c>
      <c r="I64" s="52"/>
      <c r="J64" s="52"/>
      <c r="K64" s="24" t="str">
        <f>IFERROR(IF(G405="","",IF(G405="GENNAIO","",IF(G405="FEBBRAIO","",IF(G405="MARZO","",IF(G405="APRILE","",IF(G405="MAGGIO","",IF(G405="GIUGNO","",IF(G405="LUGLIO","",IF(G405="AGOSTO","",IF(G405="SETTEMBRE","",IF(G405="OTTOBRE","",IF(G405="NOVEMBRE","",IF(G405="DICEMBRE","",IF(OR('Calendario Attività Giovanile'!$D405="",'Calendario Attività Giovanile'!$E405="",'Calendario Attività Giovanile'!$H405="",'Calendario Attività Giovanile'!$I405=""),"ERRORE! MANCA…","")))))))))))))),"")</f>
        <v/>
      </c>
      <c r="L64" s="25" t="str">
        <f t="shared" si="6"/>
        <v/>
      </c>
      <c r="M64" s="25" t="str">
        <f t="shared" si="7"/>
        <v/>
      </c>
      <c r="N64" s="25" t="str">
        <f t="shared" si="8"/>
        <v/>
      </c>
      <c r="O64" s="25" t="str">
        <f t="shared" si="9"/>
        <v/>
      </c>
      <c r="P64" s="12" t="str">
        <f t="shared" si="5"/>
        <v/>
      </c>
      <c r="Q64" s="6"/>
      <c r="R64" s="4"/>
      <c r="S64" s="4"/>
      <c r="T64" s="4"/>
      <c r="U64" s="4"/>
      <c r="V64" s="4"/>
      <c r="W64" s="4"/>
      <c r="X64" s="4"/>
      <c r="Y64" s="4"/>
      <c r="Z64" s="4"/>
      <c r="AA64" s="4" t="str">
        <f>IFERROR(LOOKUP('Calendario Attività Giovanile'!#REF!,Tabella2[Colonna1],Tabella2[Colonna2]),"")</f>
        <v/>
      </c>
      <c r="AB64" s="4"/>
      <c r="AC64" s="4"/>
      <c r="AD64" s="4"/>
      <c r="AE64" s="4"/>
      <c r="AF64" s="4"/>
      <c r="AG64" s="4"/>
    </row>
    <row r="65" spans="1:34" s="9" customFormat="1" ht="21" hidden="1">
      <c r="A65" s="11"/>
      <c r="B65" s="68" t="s">
        <v>410</v>
      </c>
      <c r="C65" s="57" t="s">
        <v>83</v>
      </c>
      <c r="D65" s="52"/>
      <c r="E65" s="52" t="s">
        <v>22</v>
      </c>
      <c r="F65" s="52">
        <v>1</v>
      </c>
      <c r="G65" s="52">
        <v>2</v>
      </c>
      <c r="H65" s="132" t="s">
        <v>130</v>
      </c>
      <c r="I65" s="52" t="s">
        <v>131</v>
      </c>
      <c r="J65" s="52">
        <v>2</v>
      </c>
      <c r="K65" s="24" t="str">
        <f>IFERROR(IF(G406="","",IF(G406="GENNAIO","",IF(G406="FEBBRAIO","",IF(G406="MARZO","",IF(G406="APRILE","",IF(G406="MAGGIO","",IF(G406="GIUGNO","",IF(G406="LUGLIO","",IF(G406="AGOSTO","",IF(G406="SETTEMBRE","",IF(G406="OTTOBRE","",IF(G406="NOVEMBRE","",IF(G406="DICEMBRE","",IF(OR('Calendario Attività Giovanile'!$D406="",'Calendario Attività Giovanile'!$E406="",'Calendario Attività Giovanile'!$H406="",'Calendario Attività Giovanile'!$I406=""),"ERRORE! MANCA…","")))))))))))))),"")</f>
        <v/>
      </c>
      <c r="L65" s="25" t="str">
        <f t="shared" si="6"/>
        <v/>
      </c>
      <c r="M65" s="25" t="str">
        <f t="shared" si="7"/>
        <v/>
      </c>
      <c r="N65" s="25" t="str">
        <f t="shared" si="8"/>
        <v/>
      </c>
      <c r="O65" s="25" t="str">
        <f t="shared" si="9"/>
        <v/>
      </c>
      <c r="P65" s="12" t="str">
        <f t="shared" si="5"/>
        <v/>
      </c>
      <c r="Q65" s="6"/>
      <c r="R65" s="4"/>
      <c r="S65" s="4"/>
      <c r="T65" s="4"/>
      <c r="U65" s="4"/>
      <c r="V65" s="4"/>
      <c r="W65" s="4"/>
      <c r="X65" s="4"/>
      <c r="Y65" s="4"/>
      <c r="Z65" s="4"/>
      <c r="AA65" s="4" t="str">
        <f>IFERROR(LOOKUP('Calendario Attività Giovanile'!#REF!,Tabella2[Colonna1],Tabella2[Colonna2]),"")</f>
        <v/>
      </c>
      <c r="AB65" s="4"/>
      <c r="AC65" s="4"/>
      <c r="AD65" s="4"/>
      <c r="AE65" s="4"/>
      <c r="AF65" s="4"/>
      <c r="AG65" s="4"/>
    </row>
    <row r="66" spans="1:34" s="11" customFormat="1" ht="21" hidden="1">
      <c r="B66" s="68" t="s">
        <v>411</v>
      </c>
      <c r="C66" s="57" t="s">
        <v>83</v>
      </c>
      <c r="D66" s="52"/>
      <c r="E66" s="52" t="s">
        <v>25</v>
      </c>
      <c r="F66" s="52">
        <v>1</v>
      </c>
      <c r="G66" s="52" t="s">
        <v>81</v>
      </c>
      <c r="H66" s="132" t="s">
        <v>132</v>
      </c>
      <c r="I66" s="52" t="s">
        <v>133</v>
      </c>
      <c r="J66" s="52">
        <v>6</v>
      </c>
      <c r="K66" s="24" t="str">
        <f>IFERROR(IF(G407="","",IF(G407="GENNAIO","",IF(G407="FEBBRAIO","",IF(G407="MARZO","",IF(G407="APRILE","",IF(G407="MAGGIO","",IF(G407="GIUGNO","",IF(G407="LUGLIO","",IF(G407="AGOSTO","",IF(G407="SETTEMBRE","",IF(G407="OTTOBRE","",IF(G407="NOVEMBRE","",IF(G407="DICEMBRE","",IF(OR('Calendario Attività Giovanile'!$D407="",'Calendario Attività Giovanile'!$E407="",'Calendario Attività Giovanile'!$H407="",'Calendario Attività Giovanile'!$I407=""),"ERRORE! MANCA…","")))))))))))))),"")</f>
        <v/>
      </c>
      <c r="L66" s="25" t="str">
        <f t="shared" si="6"/>
        <v/>
      </c>
      <c r="M66" s="25" t="str">
        <f t="shared" si="7"/>
        <v/>
      </c>
      <c r="N66" s="25" t="str">
        <f t="shared" si="8"/>
        <v/>
      </c>
      <c r="O66" s="25" t="str">
        <f t="shared" si="9"/>
        <v/>
      </c>
      <c r="P66" s="12" t="str">
        <f t="shared" si="5"/>
        <v/>
      </c>
      <c r="Q66" s="6"/>
      <c r="R66" s="4"/>
      <c r="S66" s="4"/>
      <c r="T66" s="4"/>
      <c r="U66" s="4"/>
      <c r="V66" s="12"/>
      <c r="W66" s="12"/>
      <c r="X66" s="12"/>
      <c r="Y66" s="12"/>
      <c r="Z66" s="12"/>
      <c r="AA66" s="12" t="str">
        <f>IFERROR(LOOKUP('Calendario Attività Giovanile'!#REF!,Tabella2[Colonna1],Tabella2[Colonna2]),"")</f>
        <v/>
      </c>
      <c r="AB66" s="12"/>
      <c r="AC66" s="12"/>
      <c r="AD66" s="12"/>
      <c r="AE66" s="12"/>
      <c r="AF66" s="12"/>
      <c r="AG66" s="12"/>
    </row>
    <row r="67" spans="1:34" s="9" customFormat="1" ht="21">
      <c r="A67" s="11"/>
      <c r="B67" s="68" t="s">
        <v>412</v>
      </c>
      <c r="C67" s="57" t="s">
        <v>83</v>
      </c>
      <c r="D67" s="52"/>
      <c r="E67" s="52" t="s">
        <v>24</v>
      </c>
      <c r="F67" s="52">
        <v>2</v>
      </c>
      <c r="G67" s="52" t="s">
        <v>81</v>
      </c>
      <c r="H67" s="132" t="s">
        <v>134</v>
      </c>
      <c r="I67" s="52" t="s">
        <v>62</v>
      </c>
      <c r="J67" s="52">
        <v>3</v>
      </c>
      <c r="K67" s="24" t="str">
        <f>IFERROR(IF(G408="","",IF(G408="GENNAIO","",IF(G408="FEBBRAIO","",IF(G408="MARZO","",IF(G408="APRILE","",IF(G408="MAGGIO","",IF(G408="GIUGNO","",IF(G408="LUGLIO","",IF(G408="AGOSTO","",IF(G408="SETTEMBRE","",IF(G408="OTTOBRE","",IF(G408="NOVEMBRE","",IF(G408="DICEMBRE","",IF(OR('Calendario Attività Giovanile'!$D408="",'Calendario Attività Giovanile'!$E408="",'Calendario Attività Giovanile'!$H408="",'Calendario Attività Giovanile'!$I408=""),"ERRORE! MANCA…","")))))))))))))),"")</f>
        <v/>
      </c>
      <c r="L67" s="25" t="str">
        <f t="shared" si="6"/>
        <v/>
      </c>
      <c r="M67" s="25" t="str">
        <f t="shared" si="7"/>
        <v/>
      </c>
      <c r="N67" s="25" t="str">
        <f t="shared" si="8"/>
        <v/>
      </c>
      <c r="O67" s="25" t="str">
        <f t="shared" si="9"/>
        <v/>
      </c>
      <c r="P67" s="12" t="str">
        <f t="shared" si="5"/>
        <v/>
      </c>
      <c r="Q67" s="6"/>
      <c r="R67" s="4"/>
      <c r="S67" s="4"/>
      <c r="T67" s="4"/>
      <c r="U67" s="4"/>
      <c r="V67" s="4"/>
      <c r="W67" s="4"/>
      <c r="X67" s="4"/>
      <c r="Y67" s="4"/>
      <c r="Z67" s="4"/>
      <c r="AA67" s="4" t="str">
        <f>IFERROR(LOOKUP('Calendario Attività Giovanile'!#REF!,Tabella2[Colonna1],Tabella2[Colonna2]),"")</f>
        <v/>
      </c>
      <c r="AB67" s="4"/>
      <c r="AC67" s="4"/>
      <c r="AD67" s="4"/>
      <c r="AE67" s="4"/>
      <c r="AF67" s="4"/>
      <c r="AG67" s="4"/>
    </row>
    <row r="68" spans="1:34" s="9" customFormat="1" ht="21" hidden="1">
      <c r="A68" s="11"/>
      <c r="B68" s="68" t="s">
        <v>412</v>
      </c>
      <c r="C68" s="57" t="s">
        <v>83</v>
      </c>
      <c r="D68" s="52"/>
      <c r="E68" s="52" t="s">
        <v>24</v>
      </c>
      <c r="F68" s="52">
        <v>2</v>
      </c>
      <c r="G68" s="52" t="s">
        <v>81</v>
      </c>
      <c r="H68" s="132" t="s">
        <v>135</v>
      </c>
      <c r="I68" s="52" t="s">
        <v>136</v>
      </c>
      <c r="J68" s="52">
        <v>4</v>
      </c>
      <c r="K68" s="24" t="str">
        <f>IFERROR(IF(G409="","",IF(G409="GENNAIO","",IF(G409="FEBBRAIO","",IF(G409="MARZO","",IF(G409="APRILE","",IF(G409="MAGGIO","",IF(G409="GIUGNO","",IF(G409="LUGLIO","",IF(G409="AGOSTO","",IF(G409="SETTEMBRE","",IF(G409="OTTOBRE","",IF(G409="NOVEMBRE","",IF(G409="DICEMBRE","",IF(OR('Calendario Attività Giovanile'!$D409="",'Calendario Attività Giovanile'!$E409="",'Calendario Attività Giovanile'!$H409="",'Calendario Attività Giovanile'!$I409=""),"ERRORE! MANCA…","")))))))))))))),"")</f>
        <v/>
      </c>
      <c r="L68" s="25" t="str">
        <f t="shared" si="6"/>
        <v/>
      </c>
      <c r="M68" s="25" t="str">
        <f t="shared" si="7"/>
        <v/>
      </c>
      <c r="N68" s="25" t="str">
        <f t="shared" si="8"/>
        <v/>
      </c>
      <c r="O68" s="25" t="str">
        <f t="shared" si="9"/>
        <v/>
      </c>
      <c r="P68" s="12" t="str">
        <f t="shared" si="5"/>
        <v/>
      </c>
      <c r="Q68" s="6"/>
      <c r="R68" s="4"/>
      <c r="S68" s="4"/>
      <c r="T68" s="4"/>
      <c r="U68" s="4"/>
      <c r="V68" s="4"/>
      <c r="W68" s="4"/>
      <c r="X68" s="4"/>
      <c r="Y68" s="4"/>
      <c r="Z68" s="4"/>
      <c r="AA68" s="4" t="str">
        <f>IFERROR(LOOKUP('Calendario Attività Giovanile'!#REF!,Tabella2[Colonna1],Tabella2[Colonna2]),"")</f>
        <v/>
      </c>
      <c r="AB68" s="4"/>
      <c r="AC68" s="4"/>
      <c r="AD68" s="4"/>
      <c r="AE68" s="4"/>
      <c r="AF68" s="4"/>
      <c r="AG68" s="4"/>
    </row>
    <row r="69" spans="1:34" s="9" customFormat="1" ht="21" hidden="1">
      <c r="A69" s="11"/>
      <c r="B69" s="68" t="s">
        <v>413</v>
      </c>
      <c r="C69" s="57" t="s">
        <v>83</v>
      </c>
      <c r="D69" s="52"/>
      <c r="E69" s="52" t="s">
        <v>24</v>
      </c>
      <c r="F69" s="52">
        <v>3</v>
      </c>
      <c r="G69" s="52" t="s">
        <v>81</v>
      </c>
      <c r="H69" s="132" t="s">
        <v>114</v>
      </c>
      <c r="I69" s="52" t="s">
        <v>137</v>
      </c>
      <c r="J69" s="52">
        <v>4</v>
      </c>
      <c r="K69" s="24" t="str">
        <f>IFERROR(IF(G410="","",IF(G410="GENNAIO","",IF(G410="FEBBRAIO","",IF(G410="MARZO","",IF(G410="APRILE","",IF(G410="MAGGIO","",IF(G410="GIUGNO","",IF(G410="LUGLIO","",IF(G410="AGOSTO","",IF(G410="SETTEMBRE","",IF(G410="OTTOBRE","",IF(G410="NOVEMBRE","",IF(G410="DICEMBRE","",IF(OR('Calendario Attività Giovanile'!$D410="",'Calendario Attività Giovanile'!$E410="",'Calendario Attività Giovanile'!$H410="",'Calendario Attività Giovanile'!$I410=""),"ERRORE! MANCA…","")))))))))))))),"")</f>
        <v/>
      </c>
      <c r="L69" s="25" t="str">
        <f t="shared" si="6"/>
        <v/>
      </c>
      <c r="M69" s="25" t="str">
        <f t="shared" si="7"/>
        <v/>
      </c>
      <c r="N69" s="25" t="str">
        <f t="shared" si="8"/>
        <v/>
      </c>
      <c r="O69" s="25" t="str">
        <f t="shared" si="9"/>
        <v/>
      </c>
      <c r="P69" s="12" t="str">
        <f t="shared" si="5"/>
        <v/>
      </c>
      <c r="Q69" s="6"/>
      <c r="R69" s="4"/>
      <c r="S69" s="4"/>
      <c r="T69" s="4"/>
      <c r="U69" s="4"/>
      <c r="V69" s="4"/>
      <c r="W69" s="4"/>
      <c r="X69" s="4"/>
      <c r="Y69" s="4"/>
      <c r="Z69" s="4"/>
      <c r="AA69" s="4" t="str">
        <f>IFERROR(LOOKUP('Calendario Attività Giovanile'!#REF!,Tabella2[Colonna1],Tabella2[Colonna2]),"")</f>
        <v/>
      </c>
      <c r="AB69" s="4"/>
      <c r="AC69" s="4"/>
      <c r="AD69" s="4"/>
      <c r="AE69" s="4"/>
      <c r="AF69" s="4"/>
      <c r="AG69" s="4"/>
    </row>
    <row r="70" spans="1:34" s="9" customFormat="1" ht="21" hidden="1">
      <c r="A70" s="11"/>
      <c r="B70" s="68" t="s">
        <v>414</v>
      </c>
      <c r="C70" s="57" t="s">
        <v>83</v>
      </c>
      <c r="D70" s="52"/>
      <c r="E70" s="52" t="s">
        <v>72</v>
      </c>
      <c r="F70" s="52">
        <v>3</v>
      </c>
      <c r="G70" s="52">
        <v>5</v>
      </c>
      <c r="H70" s="132" t="s">
        <v>138</v>
      </c>
      <c r="I70" s="52" t="s">
        <v>139</v>
      </c>
      <c r="J70" s="52">
        <v>6</v>
      </c>
      <c r="K70" s="24" t="str">
        <f>IFERROR(IF(G411="","",IF(G411="GENNAIO","",IF(G411="FEBBRAIO","",IF(G411="MARZO","",IF(G411="APRILE","",IF(G411="MAGGIO","",IF(G411="GIUGNO","",IF(G411="LUGLIO","",IF(G411="AGOSTO","",IF(G411="SETTEMBRE","",IF(G411="OTTOBRE","",IF(G411="NOVEMBRE","",IF(G411="DICEMBRE","",IF(OR('Calendario Attività Giovanile'!$D411="",'Calendario Attività Giovanile'!$E411="",'Calendario Attività Giovanile'!$H411="",'Calendario Attività Giovanile'!$I411=""),"ERRORE! MANCA…","")))))))))))))),"")</f>
        <v/>
      </c>
      <c r="L70" s="25" t="str">
        <f t="shared" si="6"/>
        <v/>
      </c>
      <c r="M70" s="25" t="str">
        <f t="shared" si="7"/>
        <v/>
      </c>
      <c r="N70" s="25" t="str">
        <f t="shared" si="8"/>
        <v/>
      </c>
      <c r="O70" s="25" t="str">
        <f t="shared" si="9"/>
        <v/>
      </c>
      <c r="P70" s="12" t="str">
        <f t="shared" si="5"/>
        <v/>
      </c>
      <c r="Q70" s="6"/>
      <c r="R70" s="4"/>
      <c r="S70" s="4"/>
      <c r="T70" s="4"/>
      <c r="U70" s="4"/>
      <c r="V70" s="4"/>
      <c r="W70" s="4"/>
      <c r="X70" s="4"/>
      <c r="Y70" s="4"/>
      <c r="Z70" s="4"/>
      <c r="AA70" s="4" t="str">
        <f>IFERROR(LOOKUP('Calendario Attività Giovanile'!#REF!,Tabella2[Colonna1],Tabella2[Colonna2]),"")</f>
        <v/>
      </c>
      <c r="AB70" s="4"/>
      <c r="AC70" s="4"/>
      <c r="AD70" s="4"/>
      <c r="AE70" s="4"/>
      <c r="AF70" s="4"/>
      <c r="AG70" s="4"/>
    </row>
    <row r="71" spans="1:34" s="9" customFormat="1" ht="21" hidden="1">
      <c r="A71" s="11"/>
      <c r="B71" s="68" t="s">
        <v>415</v>
      </c>
      <c r="C71" s="57" t="s">
        <v>83</v>
      </c>
      <c r="D71" s="52"/>
      <c r="E71" s="52" t="s">
        <v>22</v>
      </c>
      <c r="F71" s="52">
        <v>4</v>
      </c>
      <c r="G71" s="52">
        <v>5</v>
      </c>
      <c r="H71" s="132" t="s">
        <v>140</v>
      </c>
      <c r="I71" s="52" t="s">
        <v>141</v>
      </c>
      <c r="J71" s="52">
        <v>1</v>
      </c>
      <c r="K71" s="24" t="str">
        <f>IFERROR(IF(G412="","",IF(G412="GENNAIO","",IF(G412="FEBBRAIO","",IF(G412="MARZO","",IF(G412="APRILE","",IF(G412="MAGGIO","",IF(G412="GIUGNO","",IF(G412="LUGLIO","",IF(G412="AGOSTO","",IF(G412="SETTEMBRE","",IF(G412="OTTOBRE","",IF(G412="NOVEMBRE","",IF(G412="DICEMBRE","",IF(OR('Calendario Attività Giovanile'!$D412="",'Calendario Attività Giovanile'!$E412="",'Calendario Attività Giovanile'!$H412="",'Calendario Attività Giovanile'!$I412=""),"ERRORE! MANCA…","")))))))))))))),"")</f>
        <v/>
      </c>
      <c r="L71" s="25" t="str">
        <f t="shared" si="6"/>
        <v/>
      </c>
      <c r="M71" s="25" t="str">
        <f t="shared" si="7"/>
        <v/>
      </c>
      <c r="N71" s="25" t="str">
        <f t="shared" si="8"/>
        <v/>
      </c>
      <c r="O71" s="25" t="str">
        <f t="shared" si="9"/>
        <v/>
      </c>
      <c r="P71" s="12" t="str">
        <f t="shared" si="5"/>
        <v/>
      </c>
      <c r="Q71" s="6"/>
      <c r="R71" s="4"/>
      <c r="S71" s="4"/>
      <c r="T71" s="4"/>
      <c r="U71" s="4"/>
      <c r="V71" s="4"/>
      <c r="W71" s="4"/>
      <c r="X71" s="4"/>
      <c r="Y71" s="4"/>
      <c r="Z71" s="4"/>
      <c r="AA71" s="4" t="str">
        <f>IFERROR(LOOKUP('Calendario Attività Giovanile'!#REF!,Tabella2[Colonna1],Tabella2[Colonna2]),"")</f>
        <v/>
      </c>
      <c r="AB71" s="4"/>
      <c r="AC71" s="4"/>
      <c r="AD71" s="4"/>
      <c r="AE71" s="4"/>
      <c r="AF71" s="4"/>
      <c r="AG71" s="4"/>
    </row>
    <row r="72" spans="1:34" s="11" customFormat="1" ht="21" hidden="1">
      <c r="B72" s="68" t="s">
        <v>416</v>
      </c>
      <c r="C72" s="57" t="s">
        <v>83</v>
      </c>
      <c r="D72" s="52" t="s">
        <v>484</v>
      </c>
      <c r="E72" s="52" t="s">
        <v>23</v>
      </c>
      <c r="F72" s="52">
        <v>4</v>
      </c>
      <c r="G72" s="52" t="s">
        <v>81</v>
      </c>
      <c r="H72" s="132" t="s">
        <v>500</v>
      </c>
      <c r="I72" s="52" t="s">
        <v>270</v>
      </c>
      <c r="J72" s="52">
        <v>7</v>
      </c>
      <c r="K72" s="24" t="str">
        <f>IFERROR(IF(G413="","",IF(G413="GENNAIO","",IF(G413="FEBBRAIO","",IF(G413="MARZO","",IF(G413="APRILE","",IF(G413="MAGGIO","",IF(G413="GIUGNO","",IF(G413="LUGLIO","",IF(G413="AGOSTO","",IF(G413="SETTEMBRE","",IF(G413="OTTOBRE","",IF(G413="NOVEMBRE","",IF(G413="DICEMBRE","",IF(OR('Calendario Attività Giovanile'!$D413="",'Calendario Attività Giovanile'!$E413="",'Calendario Attività Giovanile'!$H413="",'Calendario Attività Giovanile'!$I413=""),"ERRORE! MANCA…","")))))))))))))),"")</f>
        <v/>
      </c>
      <c r="L72" s="25" t="str">
        <f t="shared" si="6"/>
        <v/>
      </c>
      <c r="M72" s="25" t="str">
        <f t="shared" si="7"/>
        <v/>
      </c>
      <c r="N72" s="25" t="str">
        <f t="shared" si="8"/>
        <v/>
      </c>
      <c r="O72" s="25" t="str">
        <f t="shared" si="9"/>
        <v/>
      </c>
      <c r="P72" s="12" t="str">
        <f t="shared" si="5"/>
        <v/>
      </c>
      <c r="Q72" s="6"/>
      <c r="R72" s="4"/>
      <c r="S72" s="4"/>
      <c r="T72" s="4"/>
      <c r="U72" s="4"/>
      <c r="V72" s="12"/>
      <c r="W72" s="12"/>
      <c r="X72" s="12"/>
      <c r="Y72" s="12"/>
      <c r="Z72" s="12"/>
      <c r="AA72" s="12" t="str">
        <f>IFERROR(LOOKUP('Calendario Attività Giovanile'!#REF!,Tabella2[Colonna1],Tabella2[Colonna2]),"")</f>
        <v/>
      </c>
      <c r="AB72" s="12"/>
      <c r="AC72" s="12"/>
      <c r="AD72" s="12"/>
      <c r="AE72" s="12"/>
      <c r="AF72" s="12"/>
      <c r="AG72" s="12"/>
    </row>
    <row r="73" spans="1:34" s="9" customFormat="1" ht="21" hidden="1">
      <c r="A73" s="11"/>
      <c r="B73" s="68" t="s">
        <v>444</v>
      </c>
      <c r="C73" s="57" t="s">
        <v>83</v>
      </c>
      <c r="D73" s="52" t="s">
        <v>484</v>
      </c>
      <c r="E73" s="52" t="s">
        <v>23</v>
      </c>
      <c r="F73" s="52">
        <v>5</v>
      </c>
      <c r="G73" s="52" t="s">
        <v>81</v>
      </c>
      <c r="H73" s="132" t="s">
        <v>501</v>
      </c>
      <c r="I73" s="52" t="s">
        <v>494</v>
      </c>
      <c r="J73" s="52">
        <v>7</v>
      </c>
      <c r="K73" s="24" t="str">
        <f>IFERROR(IF(G414="","",IF(G414="GENNAIO","",IF(G414="FEBBRAIO","",IF(G414="MARZO","",IF(G414="APRILE","",IF(G414="MAGGIO","",IF(G414="GIUGNO","",IF(G414="LUGLIO","",IF(G414="AGOSTO","",IF(G414="SETTEMBRE","",IF(G414="OTTOBRE","",IF(G414="NOVEMBRE","",IF(G414="DICEMBRE","",IF(OR('Calendario Attività Giovanile'!$D414="",'Calendario Attività Giovanile'!$E414="",'Calendario Attività Giovanile'!$H414="",'Calendario Attività Giovanile'!$I414=""),"ERRORE! MANCA…","")))))))))))))),"")</f>
        <v/>
      </c>
      <c r="L73" s="25" t="str">
        <f t="shared" si="6"/>
        <v/>
      </c>
      <c r="M73" s="25" t="str">
        <f t="shared" si="7"/>
        <v/>
      </c>
      <c r="N73" s="25" t="str">
        <f t="shared" si="8"/>
        <v/>
      </c>
      <c r="O73" s="25" t="str">
        <f t="shared" si="9"/>
        <v/>
      </c>
      <c r="P73" s="12" t="str">
        <f t="shared" si="5"/>
        <v/>
      </c>
      <c r="Q73" s="6"/>
      <c r="R73" s="4"/>
      <c r="S73" s="4"/>
      <c r="T73" s="4"/>
      <c r="U73" s="4"/>
      <c r="V73" s="4"/>
      <c r="W73" s="4"/>
      <c r="X73" s="4"/>
      <c r="Y73" s="4"/>
      <c r="Z73" s="4"/>
      <c r="AA73" s="4" t="str">
        <f>IFERROR(LOOKUP('Calendario Attività Giovanile'!#REF!,Tabella2[Colonna1],Tabella2[Colonna2]),"")</f>
        <v/>
      </c>
      <c r="AB73" s="4"/>
      <c r="AC73" s="4"/>
      <c r="AD73" s="4"/>
      <c r="AE73" s="4"/>
      <c r="AF73" s="4"/>
      <c r="AG73" s="4"/>
    </row>
    <row r="74" spans="1:34" s="9" customFormat="1" ht="21" hidden="1">
      <c r="A74" s="11"/>
      <c r="B74" s="68" t="s">
        <v>417</v>
      </c>
      <c r="C74" s="57" t="s">
        <v>83</v>
      </c>
      <c r="D74" s="52" t="s">
        <v>484</v>
      </c>
      <c r="E74" s="52" t="s">
        <v>23</v>
      </c>
      <c r="F74" s="52">
        <v>6</v>
      </c>
      <c r="G74" s="52" t="s">
        <v>81</v>
      </c>
      <c r="H74" s="132" t="s">
        <v>502</v>
      </c>
      <c r="I74" s="52" t="s">
        <v>143</v>
      </c>
      <c r="J74" s="52">
        <v>2</v>
      </c>
      <c r="K74" s="24" t="str">
        <f>IFERROR(IF(G415="","",IF(G415="GENNAIO","",IF(G415="FEBBRAIO","",IF(G415="MARZO","",IF(G415="APRILE","",IF(G415="MAGGIO","",IF(G415="GIUGNO","",IF(G415="LUGLIO","",IF(G415="AGOSTO","",IF(G415="SETTEMBRE","",IF(G415="OTTOBRE","",IF(G415="NOVEMBRE","",IF(G415="DICEMBRE","",IF(OR('Calendario Attività Giovanile'!$D415="",'Calendario Attività Giovanile'!$E415="",'Calendario Attività Giovanile'!$H415="",'Calendario Attività Giovanile'!$I415=""),"ERRORE! MANCA…","")))))))))))))),"")</f>
        <v/>
      </c>
      <c r="L74" s="25" t="str">
        <f t="shared" si="6"/>
        <v/>
      </c>
      <c r="M74" s="25" t="str">
        <f t="shared" si="7"/>
        <v/>
      </c>
      <c r="N74" s="25" t="str">
        <f t="shared" si="8"/>
        <v/>
      </c>
      <c r="O74" s="25" t="str">
        <f t="shared" si="9"/>
        <v/>
      </c>
      <c r="P74" s="12" t="str">
        <f t="shared" si="5"/>
        <v/>
      </c>
      <c r="Q74" s="6"/>
      <c r="R74" s="4"/>
      <c r="S74" s="4"/>
      <c r="T74" s="4"/>
      <c r="U74" s="4"/>
      <c r="V74" s="4"/>
      <c r="W74" s="4"/>
      <c r="X74" s="4"/>
      <c r="Y74" s="4"/>
      <c r="Z74" s="4"/>
      <c r="AA74" s="4" t="str">
        <f>IFERROR(LOOKUP('Calendario Attività Giovanile'!#REF!,Tabella2[Colonna1],Tabella2[Colonna2]),"")</f>
        <v/>
      </c>
      <c r="AB74" s="4"/>
      <c r="AC74" s="4"/>
      <c r="AD74" s="4"/>
      <c r="AE74" s="4"/>
      <c r="AF74" s="4"/>
      <c r="AG74" s="4"/>
    </row>
    <row r="75" spans="1:34" s="9" customFormat="1" ht="21" hidden="1">
      <c r="A75" s="11"/>
      <c r="B75" s="68" t="s">
        <v>417</v>
      </c>
      <c r="C75" s="57" t="s">
        <v>83</v>
      </c>
      <c r="D75" s="52"/>
      <c r="E75" s="52" t="s">
        <v>25</v>
      </c>
      <c r="F75" s="52">
        <v>6</v>
      </c>
      <c r="G75" s="52" t="s">
        <v>81</v>
      </c>
      <c r="H75" s="132" t="s">
        <v>499</v>
      </c>
      <c r="I75" s="52" t="s">
        <v>143</v>
      </c>
      <c r="J75" s="52">
        <v>2</v>
      </c>
      <c r="K75" s="24" t="str">
        <f>IFERROR(IF(G416="","",IF(G416="GENNAIO","",IF(G416="FEBBRAIO","",IF(G416="MARZO","",IF(G416="APRILE","",IF(G416="MAGGIO","",IF(G416="GIUGNO","",IF(G416="LUGLIO","",IF(G416="AGOSTO","",IF(G416="SETTEMBRE","",IF(G416="OTTOBRE","",IF(G416="NOVEMBRE","",IF(G416="DICEMBRE","",IF(OR('Calendario Attività Giovanile'!$D416="",'Calendario Attività Giovanile'!$E416="",'Calendario Attività Giovanile'!$H416="",'Calendario Attività Giovanile'!$I416=""),"ERRORE! MANCA…","")))))))))))))),"")</f>
        <v/>
      </c>
      <c r="L75" s="25" t="str">
        <f t="shared" si="6"/>
        <v/>
      </c>
      <c r="M75" s="25" t="str">
        <f t="shared" si="7"/>
        <v/>
      </c>
      <c r="N75" s="25" t="str">
        <f t="shared" si="8"/>
        <v/>
      </c>
      <c r="O75" s="25" t="str">
        <f t="shared" si="9"/>
        <v/>
      </c>
      <c r="P75" s="12" t="str">
        <f t="shared" si="5"/>
        <v/>
      </c>
      <c r="Q75" s="6"/>
      <c r="R75" s="4"/>
      <c r="S75" s="4"/>
      <c r="T75" s="4"/>
      <c r="U75" s="4"/>
      <c r="V75" s="4"/>
      <c r="W75" s="4"/>
      <c r="X75" s="4"/>
      <c r="Y75" s="4"/>
      <c r="Z75" s="4"/>
      <c r="AA75" s="4" t="str">
        <f>IFERROR(LOOKUP('Calendario Attività Giovanile'!#REF!,Tabella2[Colonna1],Tabella2[Colonna2]),"")</f>
        <v/>
      </c>
      <c r="AB75" s="4"/>
      <c r="AC75" s="4"/>
      <c r="AD75" s="4"/>
      <c r="AE75" s="4"/>
      <c r="AF75" s="4"/>
      <c r="AG75" s="4"/>
    </row>
    <row r="76" spans="1:34" s="9" customFormat="1" ht="21" hidden="1">
      <c r="A76" s="11"/>
      <c r="B76" s="68" t="s">
        <v>417</v>
      </c>
      <c r="C76" s="57" t="s">
        <v>83</v>
      </c>
      <c r="D76" s="52"/>
      <c r="E76" s="52" t="s">
        <v>24</v>
      </c>
      <c r="F76" s="52">
        <v>6</v>
      </c>
      <c r="G76" s="52" t="s">
        <v>81</v>
      </c>
      <c r="H76" s="132" t="s">
        <v>66</v>
      </c>
      <c r="I76" s="52" t="s">
        <v>144</v>
      </c>
      <c r="J76" s="52">
        <v>5</v>
      </c>
      <c r="K76" s="24" t="str">
        <f>IFERROR(IF(G417="","",IF(G417="GENNAIO","",IF(G417="FEBBRAIO","",IF(G417="MARZO","",IF(G417="APRILE","",IF(G417="MAGGIO","",IF(G417="GIUGNO","",IF(G417="LUGLIO","",IF(G417="AGOSTO","",IF(G417="SETTEMBRE","",IF(G417="OTTOBRE","",IF(G417="NOVEMBRE","",IF(G417="DICEMBRE","",IF(OR('Calendario Attività Giovanile'!$D417="",'Calendario Attività Giovanile'!$E417="",'Calendario Attività Giovanile'!$H417="",'Calendario Attività Giovanile'!$I417=""),"ERRORE! MANCA…","")))))))))))))),"")</f>
        <v/>
      </c>
      <c r="L76" s="25" t="str">
        <f t="shared" si="6"/>
        <v/>
      </c>
      <c r="M76" s="25" t="str">
        <f t="shared" si="7"/>
        <v/>
      </c>
      <c r="N76" s="25" t="str">
        <f t="shared" si="8"/>
        <v/>
      </c>
      <c r="O76" s="25" t="str">
        <f t="shared" si="9"/>
        <v/>
      </c>
      <c r="P76" s="12" t="str">
        <f t="shared" si="5"/>
        <v/>
      </c>
      <c r="Q76" s="6"/>
      <c r="R76" s="4"/>
      <c r="S76" s="4"/>
      <c r="T76" s="4"/>
      <c r="U76" s="4"/>
      <c r="V76" s="4"/>
      <c r="W76" s="4"/>
      <c r="X76" s="4"/>
      <c r="Y76" s="4"/>
      <c r="Z76" s="4"/>
      <c r="AA76" s="4" t="str">
        <f>IFERROR(LOOKUP('Calendario Attività Giovanile'!#REF!,Tabella2[Colonna1],Tabella2[Colonna2]),"")</f>
        <v/>
      </c>
      <c r="AB76" s="4"/>
      <c r="AC76" s="4"/>
      <c r="AD76" s="4"/>
      <c r="AE76" s="4"/>
      <c r="AF76" s="4"/>
      <c r="AG76" s="4"/>
    </row>
    <row r="77" spans="1:34" s="9" customFormat="1" ht="21" hidden="1">
      <c r="A77" s="11"/>
      <c r="B77" s="68" t="s">
        <v>418</v>
      </c>
      <c r="C77" s="57" t="s">
        <v>83</v>
      </c>
      <c r="D77" s="52"/>
      <c r="E77" s="52" t="s">
        <v>24</v>
      </c>
      <c r="F77" s="52">
        <v>10</v>
      </c>
      <c r="G77" s="52" t="s">
        <v>81</v>
      </c>
      <c r="H77" s="132" t="s">
        <v>114</v>
      </c>
      <c r="I77" s="52" t="s">
        <v>145</v>
      </c>
      <c r="J77" s="52">
        <v>1</v>
      </c>
      <c r="K77" s="24" t="str">
        <f>IFERROR(IF(G418="","",IF(G418="GENNAIO","",IF(G418="FEBBRAIO","",IF(G418="MARZO","",IF(G418="APRILE","",IF(G418="MAGGIO","",IF(G418="GIUGNO","",IF(G418="LUGLIO","",IF(G418="AGOSTO","",IF(G418="SETTEMBRE","",IF(G418="OTTOBRE","",IF(G418="NOVEMBRE","",IF(G418="DICEMBRE","",IF(OR('Calendario Attività Giovanile'!$D418="",'Calendario Attività Giovanile'!$E418="",'Calendario Attività Giovanile'!$H418="",'Calendario Attività Giovanile'!$I418=""),"ERRORE! MANCA…","")))))))))))))),"")</f>
        <v/>
      </c>
      <c r="L77" s="25" t="str">
        <f t="shared" si="6"/>
        <v/>
      </c>
      <c r="M77" s="25" t="str">
        <f t="shared" si="7"/>
        <v/>
      </c>
      <c r="N77" s="25" t="str">
        <f t="shared" si="8"/>
        <v/>
      </c>
      <c r="O77" s="25" t="str">
        <f t="shared" si="9"/>
        <v/>
      </c>
      <c r="P77" s="12" t="str">
        <f t="shared" si="5"/>
        <v/>
      </c>
      <c r="Q77" s="6"/>
      <c r="R77" s="4"/>
      <c r="S77" s="4"/>
      <c r="T77" s="4"/>
      <c r="U77" s="4"/>
      <c r="V77" s="4"/>
      <c r="W77" s="4"/>
      <c r="X77" s="4"/>
      <c r="Y77" s="4"/>
      <c r="Z77" s="4"/>
      <c r="AA77" s="4" t="str">
        <f>IFERROR(LOOKUP('Calendario Attività Giovanile'!#REF!,Tabella2[Colonna1],Tabella2[Colonna2]),"")</f>
        <v/>
      </c>
      <c r="AB77" s="4"/>
      <c r="AC77" s="4"/>
      <c r="AD77" s="4"/>
      <c r="AE77" s="4"/>
      <c r="AF77" s="4"/>
      <c r="AG77" s="4"/>
    </row>
    <row r="78" spans="1:34" s="9" customFormat="1" ht="21" hidden="1">
      <c r="A78" s="11"/>
      <c r="B78" s="68" t="s">
        <v>419</v>
      </c>
      <c r="C78" s="57" t="s">
        <v>83</v>
      </c>
      <c r="D78" s="52"/>
      <c r="E78" s="52" t="s">
        <v>19</v>
      </c>
      <c r="F78" s="52">
        <v>10</v>
      </c>
      <c r="G78" s="52">
        <v>11</v>
      </c>
      <c r="H78" s="132" t="s">
        <v>146</v>
      </c>
      <c r="I78" s="52" t="s">
        <v>147</v>
      </c>
      <c r="J78" s="52">
        <v>1</v>
      </c>
      <c r="K78" s="24" t="str">
        <f>IFERROR(IF(G419="","",IF(G419="GENNAIO","",IF(G419="FEBBRAIO","",IF(G419="MARZO","",IF(G419="APRILE","",IF(G419="MAGGIO","",IF(G419="GIUGNO","",IF(G419="LUGLIO","",IF(G419="AGOSTO","",IF(G419="SETTEMBRE","",IF(G419="OTTOBRE","",IF(G419="NOVEMBRE","",IF(G419="DICEMBRE","",IF(OR('Calendario Attività Giovanile'!$D419="",'Calendario Attività Giovanile'!$E419="",'Calendario Attività Giovanile'!$H419="",'Calendario Attività Giovanile'!$I419=""),"ERRORE! MANCA…","")))))))))))))),"")</f>
        <v/>
      </c>
      <c r="L78" s="25" t="str">
        <f t="shared" si="6"/>
        <v/>
      </c>
      <c r="M78" s="25" t="str">
        <f t="shared" si="7"/>
        <v/>
      </c>
      <c r="N78" s="25" t="str">
        <f t="shared" si="8"/>
        <v/>
      </c>
      <c r="O78" s="25" t="str">
        <f t="shared" si="9"/>
        <v/>
      </c>
      <c r="P78" s="12" t="str">
        <f t="shared" si="5"/>
        <v/>
      </c>
      <c r="Q78" s="6"/>
      <c r="R78" s="4"/>
      <c r="S78" s="4"/>
      <c r="T78" s="4"/>
      <c r="U78" s="4"/>
      <c r="V78" s="4"/>
      <c r="W78" s="4"/>
      <c r="X78" s="4"/>
      <c r="Y78" s="4"/>
      <c r="Z78" s="4"/>
      <c r="AA78" s="4" t="str">
        <f>IFERROR(LOOKUP('Calendario Attività Giovanile'!#REF!,Tabella2[Colonna1],Tabella2[Colonna2]),"")</f>
        <v/>
      </c>
      <c r="AB78" s="4"/>
      <c r="AC78" s="4"/>
      <c r="AD78" s="4"/>
      <c r="AE78" s="4"/>
      <c r="AF78" s="4"/>
      <c r="AG78" s="4"/>
    </row>
    <row r="79" spans="1:34" s="9" customFormat="1" ht="21" hidden="1">
      <c r="A79" s="11"/>
      <c r="B79" s="68" t="s">
        <v>419</v>
      </c>
      <c r="C79" s="57" t="s">
        <v>83</v>
      </c>
      <c r="D79" s="52"/>
      <c r="E79" s="52" t="s">
        <v>22</v>
      </c>
      <c r="F79" s="52">
        <v>10</v>
      </c>
      <c r="G79" s="52">
        <v>11</v>
      </c>
      <c r="H79" s="132" t="s">
        <v>148</v>
      </c>
      <c r="I79" s="52" t="s">
        <v>149</v>
      </c>
      <c r="J79" s="52">
        <v>5</v>
      </c>
      <c r="K79" s="24" t="str">
        <f>IFERROR(IF(G420="","",IF(G420="GENNAIO","",IF(G420="FEBBRAIO","",IF(G420="MARZO","",IF(G420="APRILE","",IF(G420="MAGGIO","",IF(G420="GIUGNO","",IF(G420="LUGLIO","",IF(G420="AGOSTO","",IF(G420="SETTEMBRE","",IF(G420="OTTOBRE","",IF(G420="NOVEMBRE","",IF(G420="DICEMBRE","",IF(OR('Calendario Attività Giovanile'!$D420="",'Calendario Attività Giovanile'!$E420="",'Calendario Attività Giovanile'!$H420="",'Calendario Attività Giovanile'!$I420=""),"ERRORE! MANCA…","")))))))))))))),"")</f>
        <v/>
      </c>
      <c r="L79" s="25" t="str">
        <f t="shared" si="6"/>
        <v/>
      </c>
      <c r="M79" s="25" t="str">
        <f t="shared" si="7"/>
        <v/>
      </c>
      <c r="N79" s="25" t="str">
        <f t="shared" si="8"/>
        <v/>
      </c>
      <c r="O79" s="25" t="str">
        <f t="shared" si="9"/>
        <v/>
      </c>
      <c r="P79" s="12" t="str">
        <f t="shared" si="5"/>
        <v/>
      </c>
      <c r="Q79" s="6"/>
      <c r="R79" s="4"/>
      <c r="S79" s="4"/>
      <c r="T79" s="4"/>
      <c r="U79" s="4" t="str">
        <f>IFERROR(LOOKUP('Calendario Attività Giovanile'!#REF!,Tabella2[Colonna1],Tabella2[Colonna2]),"")</f>
        <v/>
      </c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1:34" ht="21">
      <c r="A80" s="11"/>
      <c r="B80" s="68" t="s">
        <v>420</v>
      </c>
      <c r="C80" s="57" t="s">
        <v>83</v>
      </c>
      <c r="D80" s="52" t="s">
        <v>487</v>
      </c>
      <c r="E80" s="52" t="s">
        <v>25</v>
      </c>
      <c r="F80" s="52">
        <v>11</v>
      </c>
      <c r="G80" s="52" t="s">
        <v>81</v>
      </c>
      <c r="H80" s="132" t="s">
        <v>132</v>
      </c>
      <c r="I80" s="52" t="s">
        <v>142</v>
      </c>
      <c r="J80" s="52">
        <v>3</v>
      </c>
      <c r="K80" s="24" t="str">
        <f>IFERROR(IF(G421="","",IF(G421="GENNAIO","",IF(G421="FEBBRAIO","",IF(G421="MARZO","",IF(G421="APRILE","",IF(G421="MAGGIO","",IF(G421="GIUGNO","",IF(G421="LUGLIO","",IF(G421="AGOSTO","",IF(G421="SETTEMBRE","",IF(G421="OTTOBRE","",IF(G421="NOVEMBRE","",IF(G421="DICEMBRE","",IF(OR('Calendario Attività Giovanile'!$D421="",'Calendario Attività Giovanile'!$E421="",'Calendario Attività Giovanile'!$H421="",'Calendario Attività Giovanile'!$I421=""),"ERRORE! MANCA…","")))))))))))))),"")</f>
        <v/>
      </c>
      <c r="L80" s="25" t="str">
        <f t="shared" si="6"/>
        <v/>
      </c>
      <c r="M80" s="25" t="str">
        <f t="shared" si="7"/>
        <v/>
      </c>
      <c r="N80" s="25" t="str">
        <f t="shared" si="8"/>
        <v/>
      </c>
      <c r="O80" s="25" t="str">
        <f t="shared" si="9"/>
        <v/>
      </c>
      <c r="P80" s="12" t="str">
        <f t="shared" si="5"/>
        <v/>
      </c>
      <c r="Q80" s="6"/>
      <c r="R80" s="4"/>
      <c r="S80" s="4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2"/>
    </row>
    <row r="81" spans="1:35" ht="21" hidden="1">
      <c r="A81" s="11"/>
      <c r="B81" s="68" t="s">
        <v>420</v>
      </c>
      <c r="C81" s="57" t="s">
        <v>83</v>
      </c>
      <c r="D81" s="52"/>
      <c r="E81" s="52" t="s">
        <v>25</v>
      </c>
      <c r="F81" s="52">
        <v>11</v>
      </c>
      <c r="G81" s="52" t="s">
        <v>81</v>
      </c>
      <c r="H81" s="132" t="s">
        <v>150</v>
      </c>
      <c r="I81" s="52" t="s">
        <v>151</v>
      </c>
      <c r="J81" s="52">
        <v>6</v>
      </c>
      <c r="K81" s="24" t="str">
        <f>IFERROR(IF(G422="","",IF(G422="GENNAIO","",IF(G422="FEBBRAIO","",IF(G422="MARZO","",IF(G422="APRILE","",IF(G422="MAGGIO","",IF(G422="GIUGNO","",IF(G422="LUGLIO","",IF(G422="AGOSTO","",IF(G422="SETTEMBRE","",IF(G422="OTTOBRE","",IF(G422="NOVEMBRE","",IF(G422="DICEMBRE","",IF(OR('Calendario Attività Giovanile'!$D422="",'Calendario Attività Giovanile'!$E422="",'Calendario Attività Giovanile'!$H422="",'Calendario Attività Giovanile'!$I422=""),"ERRORE! MANCA…","")))))))))))))),"")</f>
        <v/>
      </c>
      <c r="L81" s="25" t="str">
        <f t="shared" si="6"/>
        <v/>
      </c>
      <c r="M81" s="25" t="str">
        <f t="shared" si="7"/>
        <v/>
      </c>
      <c r="N81" s="25" t="str">
        <f t="shared" si="8"/>
        <v/>
      </c>
      <c r="O81" s="25" t="str">
        <f t="shared" si="9"/>
        <v/>
      </c>
      <c r="P81" s="12" t="str">
        <f t="shared" si="5"/>
        <v/>
      </c>
      <c r="Q81" s="6"/>
      <c r="R81" s="4"/>
      <c r="S81" s="4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2"/>
    </row>
    <row r="82" spans="1:35" ht="21" hidden="1">
      <c r="A82" s="11"/>
      <c r="B82" s="68" t="s">
        <v>420</v>
      </c>
      <c r="C82" s="57" t="s">
        <v>83</v>
      </c>
      <c r="D82" s="52" t="s">
        <v>484</v>
      </c>
      <c r="E82" s="52" t="s">
        <v>23</v>
      </c>
      <c r="F82" s="52">
        <v>11</v>
      </c>
      <c r="G82" s="52" t="s">
        <v>81</v>
      </c>
      <c r="H82" s="132" t="s">
        <v>503</v>
      </c>
      <c r="I82" s="52" t="s">
        <v>217</v>
      </c>
      <c r="J82" s="52">
        <v>7</v>
      </c>
      <c r="K82" s="24" t="str">
        <f>IFERROR(IF(G423="","",IF(G423="GENNAIO","",IF(G423="FEBBRAIO","",IF(G423="MARZO","",IF(G423="APRILE","",IF(G423="MAGGIO","",IF(G423="GIUGNO","",IF(G423="LUGLIO","",IF(G423="AGOSTO","",IF(G423="SETTEMBRE","",IF(G423="OTTOBRE","",IF(G423="NOVEMBRE","",IF(G423="DICEMBRE","",IF(OR('Calendario Attività Giovanile'!$D423="",'Calendario Attività Giovanile'!$E423="",'Calendario Attività Giovanile'!$H423="",'Calendario Attività Giovanile'!$I423=""),"ERRORE! MANCA…","")))))))))))))),"")</f>
        <v/>
      </c>
      <c r="L82" s="25" t="str">
        <f t="shared" si="6"/>
        <v/>
      </c>
      <c r="M82" s="25" t="str">
        <f t="shared" si="7"/>
        <v/>
      </c>
      <c r="N82" s="25" t="str">
        <f t="shared" si="8"/>
        <v/>
      </c>
      <c r="O82" s="25" t="str">
        <f t="shared" si="9"/>
        <v/>
      </c>
      <c r="P82" s="12" t="str">
        <f t="shared" si="5"/>
        <v/>
      </c>
      <c r="Q82" s="6"/>
      <c r="R82" s="4"/>
      <c r="S82" s="4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2"/>
    </row>
    <row r="83" spans="1:35" ht="21" hidden="1">
      <c r="A83" s="11"/>
      <c r="B83" s="68" t="s">
        <v>420</v>
      </c>
      <c r="C83" s="57" t="s">
        <v>83</v>
      </c>
      <c r="D83" s="52" t="s">
        <v>484</v>
      </c>
      <c r="E83" s="52" t="s">
        <v>23</v>
      </c>
      <c r="F83" s="52">
        <v>11</v>
      </c>
      <c r="G83" s="52" t="s">
        <v>81</v>
      </c>
      <c r="H83" s="132" t="s">
        <v>501</v>
      </c>
      <c r="I83" s="52" t="s">
        <v>370</v>
      </c>
      <c r="J83" s="52">
        <v>7</v>
      </c>
      <c r="K83" s="24" t="str">
        <f>IFERROR(IF(G424="","",IF(G424="GENNAIO","",IF(G424="FEBBRAIO","",IF(G424="MARZO","",IF(G424="APRILE","",IF(G424="MAGGIO","",IF(G424="GIUGNO","",IF(G424="LUGLIO","",IF(G424="AGOSTO","",IF(G424="SETTEMBRE","",IF(G424="OTTOBRE","",IF(G424="NOVEMBRE","",IF(G424="DICEMBRE","",IF(OR('Calendario Attività Giovanile'!$D424="",'Calendario Attività Giovanile'!$E424="",'Calendario Attività Giovanile'!$H424="",'Calendario Attività Giovanile'!$I424=""),"ERRORE! MANCA…","")))))))))))))),"")</f>
        <v/>
      </c>
      <c r="L83" s="25" t="str">
        <f t="shared" si="6"/>
        <v/>
      </c>
      <c r="M83" s="25" t="str">
        <f t="shared" si="7"/>
        <v/>
      </c>
      <c r="N83" s="25" t="str">
        <f t="shared" si="8"/>
        <v/>
      </c>
      <c r="O83" s="25" t="str">
        <f t="shared" si="9"/>
        <v/>
      </c>
      <c r="P83" s="12" t="str">
        <f t="shared" si="5"/>
        <v/>
      </c>
      <c r="Q83" s="6"/>
      <c r="R83" s="4"/>
      <c r="S83" s="4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2"/>
    </row>
    <row r="84" spans="1:35" ht="21" hidden="1">
      <c r="A84" s="11"/>
      <c r="B84" s="68" t="s">
        <v>421</v>
      </c>
      <c r="C84" s="57" t="s">
        <v>83</v>
      </c>
      <c r="D84" s="52"/>
      <c r="E84" s="52" t="s">
        <v>72</v>
      </c>
      <c r="F84" s="52">
        <v>15</v>
      </c>
      <c r="G84" s="52">
        <v>17</v>
      </c>
      <c r="H84" s="132" t="s">
        <v>152</v>
      </c>
      <c r="I84" s="52" t="s">
        <v>153</v>
      </c>
      <c r="J84" s="52">
        <v>2</v>
      </c>
      <c r="K84" s="24" t="str">
        <f>IFERROR(IF(G425="","",IF(G425="GENNAIO","",IF(G425="FEBBRAIO","",IF(G425="MARZO","",IF(G425="APRILE","",IF(G425="MAGGIO","",IF(G425="GIUGNO","",IF(G425="LUGLIO","",IF(G425="AGOSTO","",IF(G425="SETTEMBRE","",IF(G425="OTTOBRE","",IF(G425="NOVEMBRE","",IF(G425="DICEMBRE","",IF(OR('Calendario Attività Giovanile'!$D425="",'Calendario Attività Giovanile'!$E425="",'Calendario Attività Giovanile'!$H425="",'Calendario Attività Giovanile'!$I425=""),"ERRORE! MANCA…","")))))))))))))),"")</f>
        <v/>
      </c>
      <c r="L84" s="25" t="str">
        <f t="shared" si="6"/>
        <v/>
      </c>
      <c r="M84" s="25" t="str">
        <f t="shared" si="7"/>
        <v/>
      </c>
      <c r="N84" s="25" t="str">
        <f t="shared" si="8"/>
        <v/>
      </c>
      <c r="O84" s="25" t="str">
        <f t="shared" si="9"/>
        <v/>
      </c>
      <c r="P84" s="12" t="str">
        <f t="shared" si="5"/>
        <v/>
      </c>
      <c r="Q84" s="6"/>
      <c r="R84" s="4"/>
      <c r="S84" s="4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2"/>
    </row>
    <row r="85" spans="1:35" ht="21" hidden="1">
      <c r="A85" s="11"/>
      <c r="B85" s="68" t="s">
        <v>102</v>
      </c>
      <c r="C85" s="57" t="s">
        <v>83</v>
      </c>
      <c r="D85" s="52"/>
      <c r="E85" s="52" t="s">
        <v>25</v>
      </c>
      <c r="F85" s="52">
        <v>17</v>
      </c>
      <c r="G85" s="52" t="s">
        <v>81</v>
      </c>
      <c r="H85" s="132" t="s">
        <v>64</v>
      </c>
      <c r="I85" s="52" t="s">
        <v>40</v>
      </c>
      <c r="J85" s="52">
        <v>1</v>
      </c>
      <c r="K85" s="24" t="str">
        <f>IFERROR(IF(G426="","",IF(G426="GENNAIO","",IF(G426="FEBBRAIO","",IF(G426="MARZO","",IF(G426="APRILE","",IF(G426="MAGGIO","",IF(G426="GIUGNO","",IF(G426="LUGLIO","",IF(G426="AGOSTO","",IF(G426="SETTEMBRE","",IF(G426="OTTOBRE","",IF(G426="NOVEMBRE","",IF(G426="DICEMBRE","",IF(OR('Calendario Attività Giovanile'!$D426="",'Calendario Attività Giovanile'!$E426="",'Calendario Attività Giovanile'!$H426="",'Calendario Attività Giovanile'!$I426=""),"ERRORE! MANCA…","")))))))))))))),"")</f>
        <v/>
      </c>
      <c r="L85" s="25" t="str">
        <f t="shared" si="6"/>
        <v/>
      </c>
      <c r="M85" s="25" t="str">
        <f t="shared" si="7"/>
        <v/>
      </c>
      <c r="N85" s="25" t="str">
        <f t="shared" si="8"/>
        <v/>
      </c>
      <c r="O85" s="25" t="str">
        <f t="shared" si="9"/>
        <v/>
      </c>
      <c r="P85" s="12" t="str">
        <f t="shared" si="5"/>
        <v/>
      </c>
      <c r="Q85" s="6"/>
      <c r="R85" s="4"/>
      <c r="S85" s="4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2"/>
    </row>
    <row r="86" spans="1:35" ht="21" hidden="1">
      <c r="A86" s="11"/>
      <c r="B86" s="68" t="s">
        <v>422</v>
      </c>
      <c r="C86" s="57" t="s">
        <v>83</v>
      </c>
      <c r="D86" s="52"/>
      <c r="E86" s="52" t="s">
        <v>19</v>
      </c>
      <c r="F86" s="52">
        <v>17</v>
      </c>
      <c r="G86" s="52">
        <v>18</v>
      </c>
      <c r="H86" s="132" t="s">
        <v>154</v>
      </c>
      <c r="I86" s="52" t="s">
        <v>155</v>
      </c>
      <c r="J86" s="52">
        <v>4</v>
      </c>
      <c r="K86" s="24" t="str">
        <f>IFERROR(IF(G427="","",IF(G427="GENNAIO","",IF(G427="FEBBRAIO","",IF(G427="MARZO","",IF(G427="APRILE","",IF(G427="MAGGIO","",IF(G427="GIUGNO","",IF(G427="LUGLIO","",IF(G427="AGOSTO","",IF(G427="SETTEMBRE","",IF(G427="OTTOBRE","",IF(G427="NOVEMBRE","",IF(G427="DICEMBRE","",IF(OR('Calendario Attività Giovanile'!$D427="",'Calendario Attività Giovanile'!$E427="",'Calendario Attività Giovanile'!$H427="",'Calendario Attività Giovanile'!$I427=""),"ERRORE! MANCA…","")))))))))))))),"")</f>
        <v/>
      </c>
      <c r="L86" s="25" t="str">
        <f t="shared" si="6"/>
        <v/>
      </c>
      <c r="M86" s="25" t="str">
        <f t="shared" si="7"/>
        <v/>
      </c>
      <c r="N86" s="25" t="str">
        <f t="shared" si="8"/>
        <v/>
      </c>
      <c r="O86" s="25" t="str">
        <f t="shared" si="9"/>
        <v/>
      </c>
      <c r="P86" s="12" t="str">
        <f t="shared" si="5"/>
        <v/>
      </c>
      <c r="Q86" s="6"/>
      <c r="R86" s="4"/>
      <c r="S86" s="4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2"/>
    </row>
    <row r="87" spans="1:35" s="19" customFormat="1" ht="21" hidden="1">
      <c r="A87" s="11"/>
      <c r="B87" s="68" t="s">
        <v>422</v>
      </c>
      <c r="C87" s="57" t="s">
        <v>83</v>
      </c>
      <c r="D87" s="52"/>
      <c r="E87" s="52" t="s">
        <v>20</v>
      </c>
      <c r="F87" s="52">
        <v>17</v>
      </c>
      <c r="G87" s="52">
        <v>18</v>
      </c>
      <c r="H87" s="132" t="s">
        <v>156</v>
      </c>
      <c r="I87" s="52" t="s">
        <v>39</v>
      </c>
      <c r="J87" s="52">
        <v>5</v>
      </c>
      <c r="K87" s="24" t="str">
        <f>IFERROR(IF(G428="","",IF(G428="GENNAIO","",IF(G428="FEBBRAIO","",IF(G428="MARZO","",IF(G428="APRILE","",IF(G428="MAGGIO","",IF(G428="GIUGNO","",IF(G428="LUGLIO","",IF(G428="AGOSTO","",IF(G428="SETTEMBRE","",IF(G428="OTTOBRE","",IF(G428="NOVEMBRE","",IF(G428="DICEMBRE","",IF(OR('Calendario Attività Giovanile'!$D428="",'Calendario Attività Giovanile'!$E428="",'Calendario Attività Giovanile'!$H428="",'Calendario Attività Giovanile'!$I428=""),"ERRORE! MANCA…","")))))))))))))),"")</f>
        <v/>
      </c>
      <c r="L87" s="25" t="str">
        <f t="shared" si="6"/>
        <v/>
      </c>
      <c r="M87" s="25" t="str">
        <f t="shared" si="7"/>
        <v/>
      </c>
      <c r="N87" s="25" t="str">
        <f t="shared" si="8"/>
        <v/>
      </c>
      <c r="O87" s="25" t="str">
        <f t="shared" si="9"/>
        <v/>
      </c>
      <c r="P87" s="12" t="str">
        <f t="shared" si="5"/>
        <v/>
      </c>
      <c r="Q87" s="6"/>
      <c r="R87" s="4"/>
      <c r="S87" s="4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</row>
    <row r="88" spans="1:35" ht="21" hidden="1">
      <c r="A88" s="11"/>
      <c r="B88" s="68" t="s">
        <v>422</v>
      </c>
      <c r="C88" s="57" t="s">
        <v>83</v>
      </c>
      <c r="D88" s="52"/>
      <c r="E88" s="52" t="s">
        <v>22</v>
      </c>
      <c r="F88" s="52">
        <v>17</v>
      </c>
      <c r="G88" s="52">
        <v>18</v>
      </c>
      <c r="H88" s="132" t="s">
        <v>157</v>
      </c>
      <c r="I88" s="52" t="s">
        <v>158</v>
      </c>
      <c r="J88" s="52">
        <v>6</v>
      </c>
      <c r="K88" s="24" t="str">
        <f>IFERROR(IF(G429="","",IF(G429="GENNAIO","",IF(G429="FEBBRAIO","",IF(G429="MARZO","",IF(G429="APRILE","",IF(G429="MAGGIO","",IF(G429="GIUGNO","",IF(G429="LUGLIO","",IF(G429="AGOSTO","",IF(G429="SETTEMBRE","",IF(G429="OTTOBRE","",IF(G429="NOVEMBRE","",IF(G429="DICEMBRE","",IF(OR('Calendario Attività Giovanile'!$D429="",'Calendario Attività Giovanile'!$E429="",'Calendario Attività Giovanile'!$H429="",'Calendario Attività Giovanile'!$I429=""),"ERRORE! MANCA…","")))))))))))))),"")</f>
        <v/>
      </c>
      <c r="L88" s="25" t="str">
        <f t="shared" si="6"/>
        <v/>
      </c>
      <c r="M88" s="25" t="str">
        <f t="shared" si="7"/>
        <v/>
      </c>
      <c r="N88" s="25" t="str">
        <f t="shared" si="8"/>
        <v/>
      </c>
      <c r="O88" s="25" t="str">
        <f t="shared" si="9"/>
        <v/>
      </c>
      <c r="P88" s="12" t="str">
        <f t="shared" si="5"/>
        <v/>
      </c>
      <c r="Q88" s="6"/>
      <c r="R88" s="4"/>
      <c r="S88" s="4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2"/>
    </row>
    <row r="89" spans="1:35" ht="21" hidden="1">
      <c r="A89" s="11"/>
      <c r="B89" s="68" t="s">
        <v>102</v>
      </c>
      <c r="C89" s="57" t="s">
        <v>83</v>
      </c>
      <c r="D89" s="52" t="s">
        <v>484</v>
      </c>
      <c r="E89" s="52" t="s">
        <v>23</v>
      </c>
      <c r="F89" s="52">
        <v>17</v>
      </c>
      <c r="G89" s="52"/>
      <c r="H89" s="132" t="s">
        <v>501</v>
      </c>
      <c r="I89" s="52" t="s">
        <v>494</v>
      </c>
      <c r="J89" s="52">
        <v>7</v>
      </c>
      <c r="K89" s="54"/>
      <c r="L89" s="54"/>
      <c r="M89" s="24" t="str">
        <f>IFERROR(IF(G430="","",IF(G430="GENNAIO","",IF(G430="FEBBRAIO","",IF(G430="MARZO","",IF(G430="APRILE","",IF(G430="MAGGIO","",IF(G430="GIUGNO","",IF(G430="LUGLIO","",IF(G430="AGOSTO","",IF(G430="SETTEMBRE","",IF(G430="OTTOBRE","",IF(G430="NOVEMBRE","",IF(G430="DICEMBRE","",IF(OR('Calendario Attività Giovanile'!$D430="",'Calendario Attività Giovanile'!$E430="",'Calendario Attività Giovanile'!$H430="",'Calendario Attività Giovanile'!$I430=""),"ERRORE! MANCA…","")))))))))))))),"")</f>
        <v/>
      </c>
      <c r="N89" s="25" t="str">
        <f t="shared" ref="N89:N152" si="10">IF(AND(M89&lt;&gt;"",D430=""),"Tipologia","")</f>
        <v/>
      </c>
      <c r="O89" s="25" t="str">
        <f t="shared" ref="O89:O152" si="11">IF(AND(M89&lt;&gt;"",E430=""),"Data","")</f>
        <v/>
      </c>
      <c r="P89" s="25" t="str">
        <f t="shared" ref="P89:P152" si="12">IF(AND(M89&lt;&gt;"",I430=""),"Zona","")</f>
        <v/>
      </c>
      <c r="Q89" s="25" t="str">
        <f t="shared" ref="Q89:Q152" si="13">IF(AND(M89&lt;&gt;"",H430=""),"Circolo","")</f>
        <v/>
      </c>
      <c r="R89" s="12" t="str">
        <f t="shared" si="5"/>
        <v/>
      </c>
      <c r="S89" s="6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ht="21" hidden="1">
      <c r="A90" s="11"/>
      <c r="B90" s="68" t="s">
        <v>422</v>
      </c>
      <c r="C90" s="57" t="s">
        <v>83</v>
      </c>
      <c r="D90" s="52" t="s">
        <v>484</v>
      </c>
      <c r="E90" s="52" t="s">
        <v>19</v>
      </c>
      <c r="F90" s="52">
        <v>17</v>
      </c>
      <c r="G90" s="52">
        <v>18</v>
      </c>
      <c r="H90" s="132" t="s">
        <v>506</v>
      </c>
      <c r="I90" s="52" t="s">
        <v>179</v>
      </c>
      <c r="J90" s="52">
        <v>7</v>
      </c>
      <c r="K90" s="13"/>
      <c r="L90" s="13"/>
      <c r="M90" s="24" t="str">
        <f>IFERROR(IF(G431="","",IF(G431="GENNAIO","",IF(G431="FEBBRAIO","",IF(G431="MARZO","",IF(G431="APRILE","",IF(G431="MAGGIO","",IF(G431="GIUGNO","",IF(G431="LUGLIO","",IF(G431="AGOSTO","",IF(G431="SETTEMBRE","",IF(G431="OTTOBRE","",IF(G431="NOVEMBRE","",IF(G431="DICEMBRE","",IF(OR('Calendario Attività Giovanile'!$D431="",'Calendario Attività Giovanile'!$E431="",'Calendario Attività Giovanile'!$H431="",'Calendario Attività Giovanile'!$I431=""),"ERRORE! MANCA…","")))))))))))))),"")</f>
        <v/>
      </c>
      <c r="N90" s="25" t="str">
        <f t="shared" si="10"/>
        <v/>
      </c>
      <c r="O90" s="25" t="str">
        <f t="shared" si="11"/>
        <v/>
      </c>
      <c r="P90" s="25" t="str">
        <f t="shared" si="12"/>
        <v/>
      </c>
      <c r="Q90" s="25" t="str">
        <f t="shared" si="13"/>
        <v/>
      </c>
      <c r="R90" s="12" t="str">
        <f t="shared" si="5"/>
        <v/>
      </c>
      <c r="S90" s="6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ht="21" hidden="1">
      <c r="A91" s="11"/>
      <c r="B91" s="68" t="s">
        <v>423</v>
      </c>
      <c r="C91" s="57" t="s">
        <v>83</v>
      </c>
      <c r="D91" s="52"/>
      <c r="E91" s="52" t="s">
        <v>25</v>
      </c>
      <c r="F91" s="52">
        <v>18</v>
      </c>
      <c r="G91" s="52" t="s">
        <v>81</v>
      </c>
      <c r="H91" s="132" t="s">
        <v>132</v>
      </c>
      <c r="I91" s="52" t="s">
        <v>38</v>
      </c>
      <c r="J91" s="52">
        <v>1</v>
      </c>
      <c r="K91" s="13"/>
      <c r="L91" s="13"/>
      <c r="M91" s="24" t="str">
        <f>IFERROR(IF(G432="","",IF(G432="GENNAIO","",IF(G432="FEBBRAIO","",IF(G432="MARZO","",IF(G432="APRILE","",IF(G432="MAGGIO","",IF(G432="GIUGNO","",IF(G432="LUGLIO","",IF(G432="AGOSTO","",IF(G432="SETTEMBRE","",IF(G432="OTTOBRE","",IF(G432="NOVEMBRE","",IF(G432="DICEMBRE","",IF(OR('Calendario Attività Giovanile'!$D432="",'Calendario Attività Giovanile'!$E432="",'Calendario Attività Giovanile'!$H432="",'Calendario Attività Giovanile'!$I432=""),"ERRORE! MANCA…","")))))))))))))),"")</f>
        <v/>
      </c>
      <c r="N91" s="25" t="str">
        <f t="shared" si="10"/>
        <v/>
      </c>
      <c r="O91" s="25" t="str">
        <f t="shared" si="11"/>
        <v/>
      </c>
      <c r="P91" s="25" t="str">
        <f t="shared" si="12"/>
        <v/>
      </c>
      <c r="Q91" s="25" t="str">
        <f t="shared" si="13"/>
        <v/>
      </c>
      <c r="R91" s="12" t="str">
        <f t="shared" si="5"/>
        <v/>
      </c>
      <c r="S91" s="6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ht="21">
      <c r="A92" s="11"/>
      <c r="B92" s="68" t="s">
        <v>423</v>
      </c>
      <c r="C92" s="57" t="s">
        <v>83</v>
      </c>
      <c r="D92" s="52"/>
      <c r="E92" s="52" t="s">
        <v>24</v>
      </c>
      <c r="F92" s="52">
        <v>18</v>
      </c>
      <c r="G92" s="52" t="s">
        <v>81</v>
      </c>
      <c r="H92" s="132" t="s">
        <v>159</v>
      </c>
      <c r="I92" s="52" t="s">
        <v>582</v>
      </c>
      <c r="J92" s="52">
        <v>3</v>
      </c>
      <c r="K92" s="13"/>
      <c r="L92" s="13"/>
      <c r="M92" s="24" t="str">
        <f>IFERROR(IF(G433="","",IF(G433="GENNAIO","",IF(G433="FEBBRAIO","",IF(G433="MARZO","",IF(G433="APRILE","",IF(G433="MAGGIO","",IF(G433="GIUGNO","",IF(G433="LUGLIO","",IF(G433="AGOSTO","",IF(G433="SETTEMBRE","",IF(G433="OTTOBRE","",IF(G433="NOVEMBRE","",IF(G433="DICEMBRE","",IF(OR('Calendario Attività Giovanile'!$D433="",'Calendario Attività Giovanile'!$E433="",'Calendario Attività Giovanile'!$H433="",'Calendario Attività Giovanile'!$I433=""),"ERRORE! MANCA…","")))))))))))))),"")</f>
        <v/>
      </c>
      <c r="N92" s="25" t="str">
        <f t="shared" si="10"/>
        <v/>
      </c>
      <c r="O92" s="25" t="str">
        <f t="shared" si="11"/>
        <v/>
      </c>
      <c r="P92" s="25" t="str">
        <f t="shared" si="12"/>
        <v/>
      </c>
      <c r="Q92" s="25" t="str">
        <f t="shared" si="13"/>
        <v/>
      </c>
      <c r="R92" s="12" t="str">
        <f t="shared" si="5"/>
        <v/>
      </c>
      <c r="S92" s="6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ht="21" hidden="1">
      <c r="A93" s="11"/>
      <c r="B93" s="68" t="s">
        <v>423</v>
      </c>
      <c r="C93" s="57" t="s">
        <v>83</v>
      </c>
      <c r="D93" s="52"/>
      <c r="E93" s="52" t="s">
        <v>24</v>
      </c>
      <c r="F93" s="52">
        <v>18</v>
      </c>
      <c r="G93" s="52" t="s">
        <v>81</v>
      </c>
      <c r="H93" s="132" t="s">
        <v>114</v>
      </c>
      <c r="I93" s="52" t="s">
        <v>129</v>
      </c>
      <c r="J93" s="52">
        <v>4</v>
      </c>
      <c r="K93" s="13"/>
      <c r="L93" s="13"/>
      <c r="M93" s="24" t="str">
        <f>IFERROR(IF(G434="","",IF(G434="GENNAIO","",IF(G434="FEBBRAIO","",IF(G434="MARZO","",IF(G434="APRILE","",IF(G434="MAGGIO","",IF(G434="GIUGNO","",IF(G434="LUGLIO","",IF(G434="AGOSTO","",IF(G434="SETTEMBRE","",IF(G434="OTTOBRE","",IF(G434="NOVEMBRE","",IF(G434="DICEMBRE","",IF(OR('Calendario Attività Giovanile'!$D434="",'Calendario Attività Giovanile'!$E434="",'Calendario Attività Giovanile'!$H434="",'Calendario Attività Giovanile'!$I434=""),"ERRORE! MANCA…","")))))))))))))),"")</f>
        <v/>
      </c>
      <c r="N93" s="25" t="str">
        <f t="shared" si="10"/>
        <v/>
      </c>
      <c r="O93" s="25" t="str">
        <f t="shared" si="11"/>
        <v/>
      </c>
      <c r="P93" s="25" t="str">
        <f t="shared" si="12"/>
        <v/>
      </c>
      <c r="Q93" s="25" t="str">
        <f t="shared" si="13"/>
        <v/>
      </c>
      <c r="R93" s="12" t="str">
        <f t="shared" si="5"/>
        <v/>
      </c>
      <c r="S93" s="6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ht="21" hidden="1">
      <c r="A94" s="11"/>
      <c r="B94" s="68" t="s">
        <v>423</v>
      </c>
      <c r="C94" s="57" t="s">
        <v>83</v>
      </c>
      <c r="D94" s="52" t="s">
        <v>484</v>
      </c>
      <c r="E94" s="52" t="s">
        <v>23</v>
      </c>
      <c r="F94" s="52">
        <v>18</v>
      </c>
      <c r="G94" s="52" t="s">
        <v>81</v>
      </c>
      <c r="H94" s="132" t="s">
        <v>504</v>
      </c>
      <c r="I94" s="52" t="s">
        <v>270</v>
      </c>
      <c r="J94" s="52">
        <v>7</v>
      </c>
      <c r="K94" s="13"/>
      <c r="L94" s="13"/>
      <c r="M94" s="24" t="str">
        <f>IFERROR(IF(G435="","",IF(G435="GENNAIO","",IF(G435="FEBBRAIO","",IF(G435="MARZO","",IF(G435="APRILE","",IF(G435="MAGGIO","",IF(G435="GIUGNO","",IF(G435="LUGLIO","",IF(G435="AGOSTO","",IF(G435="SETTEMBRE","",IF(G435="OTTOBRE","",IF(G435="NOVEMBRE","",IF(G435="DICEMBRE","",IF(OR('Calendario Attività Giovanile'!$D435="",'Calendario Attività Giovanile'!$E435="",'Calendario Attività Giovanile'!$H435="",'Calendario Attività Giovanile'!$I435=""),"ERRORE! MANCA…","")))))))))))))),"")</f>
        <v/>
      </c>
      <c r="N94" s="25" t="str">
        <f t="shared" si="10"/>
        <v/>
      </c>
      <c r="O94" s="25" t="str">
        <f t="shared" si="11"/>
        <v/>
      </c>
      <c r="P94" s="25" t="str">
        <f t="shared" si="12"/>
        <v/>
      </c>
      <c r="Q94" s="25" t="str">
        <f t="shared" si="13"/>
        <v/>
      </c>
      <c r="R94" s="12" t="str">
        <f t="shared" si="5"/>
        <v/>
      </c>
      <c r="S94" s="6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ht="21" hidden="1">
      <c r="A95" s="11"/>
      <c r="B95" s="68" t="s">
        <v>423</v>
      </c>
      <c r="C95" s="57" t="s">
        <v>83</v>
      </c>
      <c r="D95" s="52" t="s">
        <v>484</v>
      </c>
      <c r="E95" s="52" t="s">
        <v>25</v>
      </c>
      <c r="F95" s="52">
        <v>18</v>
      </c>
      <c r="G95" s="52" t="s">
        <v>81</v>
      </c>
      <c r="H95" s="132" t="s">
        <v>505</v>
      </c>
      <c r="I95" s="52" t="s">
        <v>497</v>
      </c>
      <c r="J95" s="52">
        <v>7</v>
      </c>
      <c r="K95" s="13"/>
      <c r="L95" s="13"/>
      <c r="M95" s="24" t="str">
        <f>IFERROR(IF(G436="","",IF(G436="GENNAIO","",IF(G436="FEBBRAIO","",IF(G436="MARZO","",IF(G436="APRILE","",IF(G436="MAGGIO","",IF(G436="GIUGNO","",IF(G436="LUGLIO","",IF(G436="AGOSTO","",IF(G436="SETTEMBRE","",IF(G436="OTTOBRE","",IF(G436="NOVEMBRE","",IF(G436="DICEMBRE","",IF(OR('Calendario Attività Giovanile'!$D436="",'Calendario Attività Giovanile'!$E436="",'Calendario Attività Giovanile'!$H436="",'Calendario Attività Giovanile'!$I436=""),"ERRORE! MANCA…","")))))))))))))),"")</f>
        <v/>
      </c>
      <c r="N95" s="25" t="str">
        <f t="shared" si="10"/>
        <v/>
      </c>
      <c r="O95" s="25" t="str">
        <f t="shared" si="11"/>
        <v/>
      </c>
      <c r="P95" s="25" t="str">
        <f t="shared" si="12"/>
        <v/>
      </c>
      <c r="Q95" s="25" t="str">
        <f t="shared" si="13"/>
        <v/>
      </c>
      <c r="R95" s="12" t="str">
        <f t="shared" si="5"/>
        <v/>
      </c>
      <c r="S95" s="6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ht="21" hidden="1">
      <c r="A96" s="11"/>
      <c r="B96" s="68" t="s">
        <v>424</v>
      </c>
      <c r="C96" s="57" t="s">
        <v>83</v>
      </c>
      <c r="D96" s="52"/>
      <c r="E96" s="52" t="s">
        <v>61</v>
      </c>
      <c r="F96" s="52">
        <v>23</v>
      </c>
      <c r="G96" s="52">
        <v>25</v>
      </c>
      <c r="H96" s="132" t="s">
        <v>160</v>
      </c>
      <c r="I96" s="52" t="s">
        <v>113</v>
      </c>
      <c r="J96" s="52">
        <v>6</v>
      </c>
      <c r="K96" s="13"/>
      <c r="L96" s="13"/>
      <c r="M96" s="24" t="str">
        <f>IFERROR(IF(G437="","",IF(G437="GENNAIO","",IF(G437="FEBBRAIO","",IF(G437="MARZO","",IF(G437="APRILE","",IF(G437="MAGGIO","",IF(G437="GIUGNO","",IF(G437="LUGLIO","",IF(G437="AGOSTO","",IF(G437="SETTEMBRE","",IF(G437="OTTOBRE","",IF(G437="NOVEMBRE","",IF(G437="DICEMBRE","",IF(OR('Calendario Attività Giovanile'!$D437="",'Calendario Attività Giovanile'!$E437="",'Calendario Attività Giovanile'!$H437="",'Calendario Attività Giovanile'!$I437=""),"ERRORE! MANCA…","")))))))))))))),"")</f>
        <v/>
      </c>
      <c r="N96" s="25" t="str">
        <f t="shared" si="10"/>
        <v/>
      </c>
      <c r="O96" s="25" t="str">
        <f t="shared" si="11"/>
        <v/>
      </c>
      <c r="P96" s="25" t="str">
        <f t="shared" si="12"/>
        <v/>
      </c>
      <c r="Q96" s="25" t="str">
        <f t="shared" si="13"/>
        <v/>
      </c>
      <c r="R96" s="12" t="str">
        <f t="shared" si="5"/>
        <v/>
      </c>
      <c r="S96" s="6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21" hidden="1">
      <c r="A97" s="11"/>
      <c r="B97" s="68" t="s">
        <v>425</v>
      </c>
      <c r="C97" s="57" t="s">
        <v>83</v>
      </c>
      <c r="D97" s="52"/>
      <c r="E97" s="52" t="s">
        <v>25</v>
      </c>
      <c r="F97" s="52">
        <v>24</v>
      </c>
      <c r="G97" s="52" t="s">
        <v>81</v>
      </c>
      <c r="H97" s="132" t="s">
        <v>150</v>
      </c>
      <c r="I97" s="52" t="s">
        <v>161</v>
      </c>
      <c r="J97" s="52">
        <v>1</v>
      </c>
      <c r="K97" s="13"/>
      <c r="L97" s="13"/>
      <c r="M97" s="24" t="str">
        <f>IFERROR(IF(G438="","",IF(G438="GENNAIO","",IF(G438="FEBBRAIO","",IF(G438="MARZO","",IF(G438="APRILE","",IF(G438="MAGGIO","",IF(G438="GIUGNO","",IF(G438="LUGLIO","",IF(G438="AGOSTO","",IF(G438="SETTEMBRE","",IF(G438="OTTOBRE","",IF(G438="NOVEMBRE","",IF(G438="DICEMBRE","",IF(OR('Calendario Attività Giovanile'!$D438="",'Calendario Attività Giovanile'!$E438="",'Calendario Attività Giovanile'!$H438="",'Calendario Attività Giovanile'!$I438=""),"ERRORE! MANCA…","")))))))))))))),"")</f>
        <v/>
      </c>
      <c r="N97" s="25" t="str">
        <f t="shared" si="10"/>
        <v/>
      </c>
      <c r="O97" s="25" t="str">
        <f t="shared" si="11"/>
        <v/>
      </c>
      <c r="P97" s="25" t="str">
        <f t="shared" si="12"/>
        <v/>
      </c>
      <c r="Q97" s="25" t="str">
        <f t="shared" si="13"/>
        <v/>
      </c>
      <c r="R97" s="12" t="str">
        <f t="shared" si="5"/>
        <v/>
      </c>
      <c r="S97" s="6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21" hidden="1">
      <c r="A98" s="11"/>
      <c r="B98" s="68" t="s">
        <v>425</v>
      </c>
      <c r="C98" s="57" t="s">
        <v>83</v>
      </c>
      <c r="D98" s="52"/>
      <c r="E98" s="52" t="s">
        <v>24</v>
      </c>
      <c r="F98" s="52">
        <v>24</v>
      </c>
      <c r="G98" s="52" t="s">
        <v>81</v>
      </c>
      <c r="H98" s="132" t="s">
        <v>162</v>
      </c>
      <c r="I98" s="52" t="s">
        <v>163</v>
      </c>
      <c r="J98" s="52">
        <v>2</v>
      </c>
      <c r="K98" s="13"/>
      <c r="L98" s="13"/>
      <c r="M98" s="24" t="str">
        <f>IFERROR(IF(G439="","",IF(G439="GENNAIO","",IF(G439="FEBBRAIO","",IF(G439="MARZO","",IF(G439="APRILE","",IF(G439="MAGGIO","",IF(G439="GIUGNO","",IF(G439="LUGLIO","",IF(G439="AGOSTO","",IF(G439="SETTEMBRE","",IF(G439="OTTOBRE","",IF(G439="NOVEMBRE","",IF(G439="DICEMBRE","",IF(OR('Calendario Attività Giovanile'!$D439="",'Calendario Attività Giovanile'!$E439="",'Calendario Attività Giovanile'!$H439="",'Calendario Attività Giovanile'!$I439=""),"ERRORE! MANCA…","")))))))))))))),"")</f>
        <v/>
      </c>
      <c r="N98" s="25" t="str">
        <f t="shared" si="10"/>
        <v/>
      </c>
      <c r="O98" s="25" t="str">
        <f t="shared" si="11"/>
        <v/>
      </c>
      <c r="P98" s="25" t="str">
        <f t="shared" si="12"/>
        <v/>
      </c>
      <c r="Q98" s="25" t="str">
        <f t="shared" si="13"/>
        <v/>
      </c>
      <c r="R98" s="12" t="str">
        <f t="shared" si="5"/>
        <v/>
      </c>
      <c r="S98" s="6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21">
      <c r="A99" s="11"/>
      <c r="B99" s="68" t="s">
        <v>426</v>
      </c>
      <c r="C99" s="57" t="s">
        <v>83</v>
      </c>
      <c r="D99" s="52"/>
      <c r="E99" s="52" t="s">
        <v>19</v>
      </c>
      <c r="F99" s="52">
        <v>24</v>
      </c>
      <c r="G99" s="52">
        <v>25</v>
      </c>
      <c r="H99" s="132" t="s">
        <v>164</v>
      </c>
      <c r="I99" s="52" t="s">
        <v>165</v>
      </c>
      <c r="J99" s="52">
        <v>3</v>
      </c>
      <c r="K99" s="13"/>
      <c r="L99" s="13"/>
      <c r="M99" s="24" t="str">
        <f>IFERROR(IF(G440="","",IF(G440="GENNAIO","",IF(G440="FEBBRAIO","",IF(G440="MARZO","",IF(G440="APRILE","",IF(G440="MAGGIO","",IF(G440="GIUGNO","",IF(G440="LUGLIO","",IF(G440="AGOSTO","",IF(G440="SETTEMBRE","",IF(G440="OTTOBRE","",IF(G440="NOVEMBRE","",IF(G440="DICEMBRE","",IF(OR('Calendario Attività Giovanile'!$D440="",'Calendario Attività Giovanile'!$E440="",'Calendario Attività Giovanile'!$H440="",'Calendario Attività Giovanile'!$I440=""),"ERRORE! MANCA…","")))))))))))))),"")</f>
        <v/>
      </c>
      <c r="N99" s="25" t="str">
        <f t="shared" si="10"/>
        <v/>
      </c>
      <c r="O99" s="25" t="str">
        <f t="shared" si="11"/>
        <v/>
      </c>
      <c r="P99" s="25" t="str">
        <f t="shared" si="12"/>
        <v/>
      </c>
      <c r="Q99" s="25" t="str">
        <f t="shared" si="13"/>
        <v/>
      </c>
      <c r="R99" s="12" t="str">
        <f t="shared" si="5"/>
        <v/>
      </c>
      <c r="S99" s="6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ht="21" hidden="1">
      <c r="A100" s="11"/>
      <c r="B100" s="68" t="s">
        <v>426</v>
      </c>
      <c r="C100" s="57" t="s">
        <v>83</v>
      </c>
      <c r="D100" s="52"/>
      <c r="E100" s="52" t="s">
        <v>19</v>
      </c>
      <c r="F100" s="52">
        <v>24</v>
      </c>
      <c r="G100" s="52">
        <v>25</v>
      </c>
      <c r="H100" s="132" t="s">
        <v>166</v>
      </c>
      <c r="I100" s="52" t="s">
        <v>45</v>
      </c>
      <c r="J100" s="52">
        <v>5</v>
      </c>
      <c r="K100" s="13"/>
      <c r="L100" s="13"/>
      <c r="M100" s="24" t="str">
        <f>IFERROR(IF(G441="","",IF(G441="GENNAIO","",IF(G441="FEBBRAIO","",IF(G441="MARZO","",IF(G441="APRILE","",IF(G441="MAGGIO","",IF(G441="GIUGNO","",IF(G441="LUGLIO","",IF(G441="AGOSTO","",IF(G441="SETTEMBRE","",IF(G441="OTTOBRE","",IF(G441="NOVEMBRE","",IF(G441="DICEMBRE","",IF(OR('Calendario Attività Giovanile'!$D441="",'Calendario Attività Giovanile'!$E441="",'Calendario Attività Giovanile'!$H441="",'Calendario Attività Giovanile'!$I441=""),"ERRORE! MANCA…","")))))))))))))),"")</f>
        <v/>
      </c>
      <c r="N100" s="25" t="str">
        <f t="shared" si="10"/>
        <v/>
      </c>
      <c r="O100" s="25" t="str">
        <f t="shared" si="11"/>
        <v/>
      </c>
      <c r="P100" s="25" t="str">
        <f t="shared" si="12"/>
        <v/>
      </c>
      <c r="Q100" s="25" t="str">
        <f t="shared" si="13"/>
        <v/>
      </c>
      <c r="R100" s="12" t="str">
        <f t="shared" si="5"/>
        <v/>
      </c>
      <c r="S100" s="6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ht="21" hidden="1">
      <c r="A101" s="11"/>
      <c r="B101" s="68" t="s">
        <v>425</v>
      </c>
      <c r="C101" s="57" t="s">
        <v>83</v>
      </c>
      <c r="D101" s="52" t="s">
        <v>484</v>
      </c>
      <c r="E101" s="52" t="s">
        <v>23</v>
      </c>
      <c r="F101" s="52">
        <v>24</v>
      </c>
      <c r="G101" s="52" t="s">
        <v>81</v>
      </c>
      <c r="H101" s="132" t="s">
        <v>507</v>
      </c>
      <c r="I101" s="52" t="s">
        <v>217</v>
      </c>
      <c r="J101" s="52">
        <v>7</v>
      </c>
      <c r="M101" s="24" t="str">
        <f>IFERROR(IF(G442="","",IF(G442="GENNAIO","",IF(G442="FEBBRAIO","",IF(G442="MARZO","",IF(G442="APRILE","",IF(G442="MAGGIO","",IF(G442="GIUGNO","",IF(G442="LUGLIO","",IF(G442="AGOSTO","",IF(G442="SETTEMBRE","",IF(G442="OTTOBRE","",IF(G442="NOVEMBRE","",IF(G442="DICEMBRE","",IF(OR('Calendario Attività Giovanile'!$D442="",'Calendario Attività Giovanile'!$E442="",'Calendario Attività Giovanile'!$H442="",'Calendario Attività Giovanile'!$I442=""),"ERRORE! MANCA…","")))))))))))))),"")</f>
        <v/>
      </c>
      <c r="N101" s="25" t="str">
        <f t="shared" si="10"/>
        <v/>
      </c>
      <c r="O101" s="25" t="str">
        <f t="shared" si="11"/>
        <v/>
      </c>
      <c r="P101" s="25" t="str">
        <f t="shared" si="12"/>
        <v/>
      </c>
      <c r="Q101" s="25" t="str">
        <f t="shared" si="13"/>
        <v/>
      </c>
      <c r="R101" s="12" t="str">
        <f t="shared" si="5"/>
        <v/>
      </c>
      <c r="S101" s="6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ht="21" hidden="1">
      <c r="A102" s="11"/>
      <c r="B102" s="68" t="s">
        <v>427</v>
      </c>
      <c r="C102" s="57" t="s">
        <v>83</v>
      </c>
      <c r="D102" s="52"/>
      <c r="E102" s="52" t="s">
        <v>25</v>
      </c>
      <c r="F102" s="52">
        <v>25</v>
      </c>
      <c r="G102" s="52" t="s">
        <v>81</v>
      </c>
      <c r="H102" s="132" t="s">
        <v>64</v>
      </c>
      <c r="I102" s="52" t="s">
        <v>167</v>
      </c>
      <c r="J102" s="52">
        <v>4</v>
      </c>
      <c r="M102" s="24" t="str">
        <f>IFERROR(IF(G443="","",IF(G443="GENNAIO","",IF(G443="FEBBRAIO","",IF(G443="MARZO","",IF(G443="APRILE","",IF(G443="MAGGIO","",IF(G443="GIUGNO","",IF(G443="LUGLIO","",IF(G443="AGOSTO","",IF(G443="SETTEMBRE","",IF(G443="OTTOBRE","",IF(G443="NOVEMBRE","",IF(G443="DICEMBRE","",IF(OR('Calendario Attività Giovanile'!$D443="",'Calendario Attività Giovanile'!$E443="",'Calendario Attività Giovanile'!$H443="",'Calendario Attività Giovanile'!$I443=""),"ERRORE! MANCA…","")))))))))))))),"")</f>
        <v/>
      </c>
      <c r="N102" s="25" t="str">
        <f t="shared" si="10"/>
        <v/>
      </c>
      <c r="O102" s="25" t="str">
        <f t="shared" si="11"/>
        <v/>
      </c>
      <c r="P102" s="25" t="str">
        <f t="shared" si="12"/>
        <v/>
      </c>
      <c r="Q102" s="25" t="str">
        <f t="shared" si="13"/>
        <v/>
      </c>
      <c r="R102" s="12" t="str">
        <f t="shared" si="5"/>
        <v/>
      </c>
      <c r="S102" s="6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ht="21" hidden="1">
      <c r="A103" s="11"/>
      <c r="B103" s="68" t="s">
        <v>427</v>
      </c>
      <c r="C103" s="57" t="s">
        <v>83</v>
      </c>
      <c r="D103" s="52" t="s">
        <v>484</v>
      </c>
      <c r="E103" s="52" t="s">
        <v>25</v>
      </c>
      <c r="F103" s="52">
        <v>25</v>
      </c>
      <c r="G103" s="52" t="s">
        <v>81</v>
      </c>
      <c r="H103" s="132" t="s">
        <v>508</v>
      </c>
      <c r="I103" s="52" t="s">
        <v>370</v>
      </c>
      <c r="J103" s="52">
        <v>7</v>
      </c>
      <c r="M103" s="24" t="str">
        <f>IFERROR(IF(G444="","",IF(G444="GENNAIO","",IF(G444="FEBBRAIO","",IF(G444="MARZO","",IF(G444="APRILE","",IF(G444="MAGGIO","",IF(G444="GIUGNO","",IF(G444="LUGLIO","",IF(G444="AGOSTO","",IF(G444="SETTEMBRE","",IF(G444="OTTOBRE","",IF(G444="NOVEMBRE","",IF(G444="DICEMBRE","",IF(OR('Calendario Attività Giovanile'!$D444="",'Calendario Attività Giovanile'!$E444="",'Calendario Attività Giovanile'!$H444="",'Calendario Attività Giovanile'!$I444=""),"ERRORE! MANCA…","")))))))))))))),"")</f>
        <v/>
      </c>
      <c r="N103" s="25" t="str">
        <f t="shared" si="10"/>
        <v/>
      </c>
      <c r="O103" s="25" t="str">
        <f t="shared" si="11"/>
        <v/>
      </c>
      <c r="P103" s="25" t="str">
        <f t="shared" si="12"/>
        <v/>
      </c>
      <c r="Q103" s="25" t="str">
        <f t="shared" si="13"/>
        <v/>
      </c>
      <c r="R103" s="12" t="str">
        <f t="shared" si="5"/>
        <v/>
      </c>
      <c r="S103" s="6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ht="21" hidden="1">
      <c r="A104" s="11"/>
      <c r="B104" s="68" t="s">
        <v>576</v>
      </c>
      <c r="C104" s="57" t="s">
        <v>83</v>
      </c>
      <c r="D104" s="52"/>
      <c r="E104" s="52" t="s">
        <v>72</v>
      </c>
      <c r="F104" s="52">
        <v>29</v>
      </c>
      <c r="G104" s="52" t="s">
        <v>568</v>
      </c>
      <c r="H104" s="132" t="s">
        <v>168</v>
      </c>
      <c r="I104" s="52" t="s">
        <v>143</v>
      </c>
      <c r="J104" s="52">
        <v>2</v>
      </c>
      <c r="K104" s="13"/>
      <c r="L104" s="13"/>
      <c r="M104" s="24" t="str">
        <f>IFERROR(IF(G445="","",IF(G445="GENNAIO","",IF(G445="FEBBRAIO","",IF(G445="MARZO","",IF(G445="APRILE","",IF(G445="MAGGIO","",IF(G445="GIUGNO","",IF(G445="LUGLIO","",IF(G445="AGOSTO","",IF(G445="SETTEMBRE","",IF(G445="OTTOBRE","",IF(G445="NOVEMBRE","",IF(G445="DICEMBRE","",IF(OR('Calendario Attività Giovanile'!$D445="",'Calendario Attività Giovanile'!$E445="",'Calendario Attività Giovanile'!$H445="",'Calendario Attività Giovanile'!$I445=""),"ERRORE! MANCA…","")))))))))))))),"")</f>
        <v/>
      </c>
      <c r="N104" s="25" t="str">
        <f t="shared" si="10"/>
        <v/>
      </c>
      <c r="O104" s="25" t="str">
        <f t="shared" si="11"/>
        <v/>
      </c>
      <c r="P104" s="25" t="str">
        <f t="shared" si="12"/>
        <v/>
      </c>
      <c r="Q104" s="25" t="str">
        <f t="shared" si="13"/>
        <v/>
      </c>
      <c r="R104" s="12" t="str">
        <f t="shared" si="5"/>
        <v/>
      </c>
      <c r="S104" s="6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ht="21" hidden="1">
      <c r="A105" s="11"/>
      <c r="B105" s="68" t="s">
        <v>589</v>
      </c>
      <c r="C105" s="57" t="s">
        <v>83</v>
      </c>
      <c r="D105" s="52" t="s">
        <v>487</v>
      </c>
      <c r="E105" s="52" t="s">
        <v>24</v>
      </c>
      <c r="F105" s="52" t="s">
        <v>589</v>
      </c>
      <c r="G105" s="52"/>
      <c r="H105" s="132" t="s">
        <v>66</v>
      </c>
      <c r="I105" s="52" t="s">
        <v>47</v>
      </c>
      <c r="J105" s="52">
        <v>5</v>
      </c>
      <c r="K105" s="13"/>
      <c r="L105" s="13"/>
      <c r="M105" s="24" t="str">
        <f>IFERROR(IF(G446="","",IF(G446="GENNAIO","",IF(G446="FEBBRAIO","",IF(G446="MARZO","",IF(G446="APRILE","",IF(G446="MAGGIO","",IF(G446="GIUGNO","",IF(G446="LUGLIO","",IF(G446="AGOSTO","",IF(G446="SETTEMBRE","",IF(G446="OTTOBRE","",IF(G446="NOVEMBRE","",IF(G446="DICEMBRE","",IF(OR('Calendario Attività Giovanile'!$D446="",'Calendario Attività Giovanile'!$E446="",'Calendario Attività Giovanile'!$H446="",'Calendario Attività Giovanile'!$I446=""),"ERRORE! MANCA…","")))))))))))))),"")</f>
        <v/>
      </c>
      <c r="N105" s="25" t="str">
        <f t="shared" si="10"/>
        <v/>
      </c>
      <c r="O105" s="25" t="str">
        <f t="shared" si="11"/>
        <v/>
      </c>
      <c r="P105" s="25" t="str">
        <f t="shared" si="12"/>
        <v/>
      </c>
      <c r="Q105" s="25" t="str">
        <f t="shared" si="13"/>
        <v/>
      </c>
      <c r="R105" s="12" t="str">
        <f t="shared" si="5"/>
        <v/>
      </c>
      <c r="S105" s="6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ht="21" hidden="1">
      <c r="A106" s="11"/>
      <c r="B106" s="68" t="s">
        <v>81</v>
      </c>
      <c r="C106" s="57" t="s">
        <v>84</v>
      </c>
      <c r="D106" s="52"/>
      <c r="E106" s="52"/>
      <c r="F106" s="52"/>
      <c r="G106" s="52" t="s">
        <v>81</v>
      </c>
      <c r="H106" s="132" t="s">
        <v>3</v>
      </c>
      <c r="I106" s="52"/>
      <c r="J106" s="52"/>
      <c r="K106" s="13"/>
      <c r="L106" s="13"/>
      <c r="M106" s="24" t="str">
        <f>IFERROR(IF(G447="","",IF(G447="GENNAIO","",IF(G447="FEBBRAIO","",IF(G447="MARZO","",IF(G447="APRILE","",IF(G447="MAGGIO","",IF(G447="GIUGNO","",IF(G447="LUGLIO","",IF(G447="AGOSTO","",IF(G447="SETTEMBRE","",IF(G447="OTTOBRE","",IF(G447="NOVEMBRE","",IF(G447="DICEMBRE","",IF(OR('Calendario Attività Giovanile'!$D447="",'Calendario Attività Giovanile'!$E447="",'Calendario Attività Giovanile'!$H447="",'Calendario Attività Giovanile'!$I447=""),"ERRORE! MANCA…","")))))))))))))),"")</f>
        <v/>
      </c>
      <c r="N106" s="25" t="str">
        <f t="shared" si="10"/>
        <v/>
      </c>
      <c r="O106" s="25" t="str">
        <f t="shared" si="11"/>
        <v/>
      </c>
      <c r="P106" s="25" t="str">
        <f t="shared" si="12"/>
        <v/>
      </c>
      <c r="Q106" s="25" t="str">
        <f t="shared" si="13"/>
        <v/>
      </c>
      <c r="R106" s="12" t="str">
        <f t="shared" si="5"/>
        <v/>
      </c>
      <c r="S106" s="6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ht="21" hidden="1">
      <c r="A107" s="11"/>
      <c r="B107" s="68" t="s">
        <v>411</v>
      </c>
      <c r="C107" s="57" t="s">
        <v>84</v>
      </c>
      <c r="D107" s="52"/>
      <c r="E107" s="52" t="s">
        <v>25</v>
      </c>
      <c r="F107" s="52">
        <v>1</v>
      </c>
      <c r="G107" s="52" t="s">
        <v>81</v>
      </c>
      <c r="H107" s="132" t="s">
        <v>169</v>
      </c>
      <c r="I107" s="52" t="s">
        <v>49</v>
      </c>
      <c r="J107" s="52">
        <v>1</v>
      </c>
      <c r="K107" s="13"/>
      <c r="L107" s="13"/>
      <c r="M107" s="24" t="str">
        <f>IFERROR(IF(G448="","",IF(G448="GENNAIO","",IF(G448="FEBBRAIO","",IF(G448="MARZO","",IF(G448="APRILE","",IF(G448="MAGGIO","",IF(G448="GIUGNO","",IF(G448="LUGLIO","",IF(G448="AGOSTO","",IF(G448="SETTEMBRE","",IF(G448="OTTOBRE","",IF(G448="NOVEMBRE","",IF(G448="DICEMBRE","",IF(OR('Calendario Attività Giovanile'!$D448="",'Calendario Attività Giovanile'!$E448="",'Calendario Attività Giovanile'!$H448="",'Calendario Attività Giovanile'!$I448=""),"ERRORE! MANCA…","")))))))))))))),"")</f>
        <v/>
      </c>
      <c r="N107" s="25" t="str">
        <f t="shared" si="10"/>
        <v/>
      </c>
      <c r="O107" s="25" t="str">
        <f t="shared" si="11"/>
        <v/>
      </c>
      <c r="P107" s="25" t="str">
        <f t="shared" si="12"/>
        <v/>
      </c>
      <c r="Q107" s="25" t="str">
        <f t="shared" si="13"/>
        <v/>
      </c>
      <c r="R107" s="12" t="str">
        <f t="shared" si="5"/>
        <v/>
      </c>
      <c r="S107" s="6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ht="21">
      <c r="A108" s="11"/>
      <c r="B108" s="68" t="s">
        <v>410</v>
      </c>
      <c r="C108" s="57" t="s">
        <v>84</v>
      </c>
      <c r="D108" s="52"/>
      <c r="E108" s="52" t="s">
        <v>22</v>
      </c>
      <c r="F108" s="52">
        <v>1</v>
      </c>
      <c r="G108" s="52">
        <v>2</v>
      </c>
      <c r="H108" s="132" t="s">
        <v>170</v>
      </c>
      <c r="I108" s="52" t="s">
        <v>53</v>
      </c>
      <c r="J108" s="52">
        <v>3</v>
      </c>
      <c r="K108" s="13"/>
      <c r="L108" s="13"/>
      <c r="M108" s="24" t="str">
        <f>IFERROR(IF(G449="","",IF(G449="GENNAIO","",IF(G449="FEBBRAIO","",IF(G449="MARZO","",IF(G449="APRILE","",IF(G449="MAGGIO","",IF(G449="GIUGNO","",IF(G449="LUGLIO","",IF(G449="AGOSTO","",IF(G449="SETTEMBRE","",IF(G449="OTTOBRE","",IF(G449="NOVEMBRE","",IF(G449="DICEMBRE","",IF(OR('Calendario Attività Giovanile'!$D449="",'Calendario Attività Giovanile'!$E449="",'Calendario Attività Giovanile'!$H449="",'Calendario Attività Giovanile'!$I449=""),"ERRORE! MANCA…","")))))))))))))),"")</f>
        <v/>
      </c>
      <c r="N108" s="25" t="str">
        <f t="shared" si="10"/>
        <v/>
      </c>
      <c r="O108" s="25" t="str">
        <f t="shared" si="11"/>
        <v/>
      </c>
      <c r="P108" s="25" t="str">
        <f t="shared" si="12"/>
        <v/>
      </c>
      <c r="Q108" s="25" t="str">
        <f t="shared" si="13"/>
        <v/>
      </c>
      <c r="R108" s="12" t="str">
        <f t="shared" si="5"/>
        <v/>
      </c>
      <c r="S108" s="6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ht="21" hidden="1">
      <c r="A109" s="11"/>
      <c r="B109" s="68" t="s">
        <v>411</v>
      </c>
      <c r="C109" s="57" t="s">
        <v>84</v>
      </c>
      <c r="D109" s="52" t="s">
        <v>484</v>
      </c>
      <c r="E109" s="52" t="s">
        <v>23</v>
      </c>
      <c r="F109" s="52">
        <v>1</v>
      </c>
      <c r="G109" s="52" t="s">
        <v>81</v>
      </c>
      <c r="H109" s="132" t="s">
        <v>509</v>
      </c>
      <c r="I109" s="52" t="s">
        <v>270</v>
      </c>
      <c r="J109" s="52">
        <v>7</v>
      </c>
      <c r="K109" s="13"/>
      <c r="L109" s="13"/>
      <c r="M109" s="24" t="str">
        <f>IFERROR(IF(G450="","",IF(G450="GENNAIO","",IF(G450="FEBBRAIO","",IF(G450="MARZO","",IF(G450="APRILE","",IF(G450="MAGGIO","",IF(G450="GIUGNO","",IF(G450="LUGLIO","",IF(G450="AGOSTO","",IF(G450="SETTEMBRE","",IF(G450="OTTOBRE","",IF(G450="NOVEMBRE","",IF(G450="DICEMBRE","",IF(OR('Calendario Attività Giovanile'!$D450="",'Calendario Attività Giovanile'!$E450="",'Calendario Attività Giovanile'!$H450="",'Calendario Attività Giovanile'!$I450=""),"ERRORE! MANCA…","")))))))))))))),"")</f>
        <v/>
      </c>
      <c r="N109" s="25" t="str">
        <f t="shared" si="10"/>
        <v/>
      </c>
      <c r="O109" s="25" t="str">
        <f t="shared" si="11"/>
        <v/>
      </c>
      <c r="P109" s="25" t="str">
        <f t="shared" si="12"/>
        <v/>
      </c>
      <c r="Q109" s="25" t="str">
        <f t="shared" si="13"/>
        <v/>
      </c>
      <c r="R109" s="12" t="str">
        <f t="shared" si="5"/>
        <v/>
      </c>
      <c r="S109" s="6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ht="21" hidden="1">
      <c r="A110" s="11"/>
      <c r="B110" s="68" t="s">
        <v>412</v>
      </c>
      <c r="C110" s="57" t="s">
        <v>84</v>
      </c>
      <c r="D110" s="52"/>
      <c r="E110" s="52" t="s">
        <v>25</v>
      </c>
      <c r="F110" s="52">
        <v>2</v>
      </c>
      <c r="G110" s="52" t="s">
        <v>81</v>
      </c>
      <c r="H110" s="132" t="s">
        <v>64</v>
      </c>
      <c r="I110" s="52" t="s">
        <v>171</v>
      </c>
      <c r="J110" s="52">
        <v>5</v>
      </c>
      <c r="K110" s="13"/>
      <c r="L110" s="13"/>
      <c r="M110" s="24" t="str">
        <f>IFERROR(IF(G451="","",IF(G451="GENNAIO","",IF(G451="FEBBRAIO","",IF(G451="MARZO","",IF(G451="APRILE","",IF(G451="MAGGIO","",IF(G451="GIUGNO","",IF(G451="LUGLIO","",IF(G451="AGOSTO","",IF(G451="SETTEMBRE","",IF(G451="OTTOBRE","",IF(G451="NOVEMBRE","",IF(G451="DICEMBRE","",IF(OR('Calendario Attività Giovanile'!$D451="",'Calendario Attività Giovanile'!$E451="",'Calendario Attività Giovanile'!$H451="",'Calendario Attività Giovanile'!$I451=""),"ERRORE! MANCA…","")))))))))))))),"")</f>
        <v/>
      </c>
      <c r="N110" s="25" t="str">
        <f t="shared" si="10"/>
        <v/>
      </c>
      <c r="O110" s="25" t="str">
        <f t="shared" si="11"/>
        <v/>
      </c>
      <c r="P110" s="25" t="str">
        <f t="shared" si="12"/>
        <v/>
      </c>
      <c r="Q110" s="25" t="str">
        <f t="shared" si="13"/>
        <v/>
      </c>
      <c r="R110" s="12" t="str">
        <f t="shared" si="5"/>
        <v/>
      </c>
      <c r="S110" s="6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ht="21" hidden="1">
      <c r="A111" s="11"/>
      <c r="B111" s="68" t="s">
        <v>412</v>
      </c>
      <c r="C111" s="57" t="s">
        <v>84</v>
      </c>
      <c r="D111" s="52"/>
      <c r="E111" s="52" t="s">
        <v>25</v>
      </c>
      <c r="F111" s="52">
        <v>2</v>
      </c>
      <c r="G111" s="52" t="s">
        <v>81</v>
      </c>
      <c r="H111" s="132" t="s">
        <v>172</v>
      </c>
      <c r="I111" s="52" t="s">
        <v>151</v>
      </c>
      <c r="J111" s="52">
        <v>6</v>
      </c>
      <c r="K111" s="13"/>
      <c r="L111" s="13"/>
      <c r="M111" s="24" t="str">
        <f>IFERROR(IF(G452="","",IF(G452="GENNAIO","",IF(G452="FEBBRAIO","",IF(G452="MARZO","",IF(G452="APRILE","",IF(G452="MAGGIO","",IF(G452="GIUGNO","",IF(G452="LUGLIO","",IF(G452="AGOSTO","",IF(G452="SETTEMBRE","",IF(G452="OTTOBRE","",IF(G452="NOVEMBRE","",IF(G452="DICEMBRE","",IF(OR('Calendario Attività Giovanile'!$D452="",'Calendario Attività Giovanile'!$E452="",'Calendario Attività Giovanile'!$H452="",'Calendario Attività Giovanile'!$I452=""),"ERRORE! MANCA…","")))))))))))))),"")</f>
        <v/>
      </c>
      <c r="N111" s="25" t="str">
        <f t="shared" si="10"/>
        <v/>
      </c>
      <c r="O111" s="25" t="str">
        <f t="shared" si="11"/>
        <v/>
      </c>
      <c r="P111" s="25" t="str">
        <f t="shared" si="12"/>
        <v/>
      </c>
      <c r="Q111" s="25" t="str">
        <f t="shared" si="13"/>
        <v/>
      </c>
      <c r="R111" s="12" t="str">
        <f t="shared" si="5"/>
        <v/>
      </c>
      <c r="S111" s="6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ht="21" hidden="1">
      <c r="A112" s="11"/>
      <c r="B112" s="68" t="s">
        <v>412</v>
      </c>
      <c r="C112" s="57" t="s">
        <v>84</v>
      </c>
      <c r="D112" s="52" t="s">
        <v>484</v>
      </c>
      <c r="E112" s="52" t="s">
        <v>23</v>
      </c>
      <c r="F112" s="52">
        <v>2</v>
      </c>
      <c r="G112" s="52" t="s">
        <v>81</v>
      </c>
      <c r="H112" s="132" t="s">
        <v>510</v>
      </c>
      <c r="I112" s="52" t="s">
        <v>331</v>
      </c>
      <c r="J112" s="52">
        <v>7</v>
      </c>
      <c r="K112" s="13"/>
      <c r="L112" s="13"/>
      <c r="M112" s="24" t="str">
        <f>IFERROR(IF(G453="","",IF(G453="GENNAIO","",IF(G453="FEBBRAIO","",IF(G453="MARZO","",IF(G453="APRILE","",IF(G453="MAGGIO","",IF(G453="GIUGNO","",IF(G453="LUGLIO","",IF(G453="AGOSTO","",IF(G453="SETTEMBRE","",IF(G453="OTTOBRE","",IF(G453="NOVEMBRE","",IF(G453="DICEMBRE","",IF(OR('Calendario Attività Giovanile'!$D453="",'Calendario Attività Giovanile'!$E453="",'Calendario Attività Giovanile'!$H453="",'Calendario Attività Giovanile'!$I453=""),"ERRORE! MANCA…","")))))))))))))),"")</f>
        <v/>
      </c>
      <c r="N112" s="25" t="str">
        <f t="shared" si="10"/>
        <v/>
      </c>
      <c r="O112" s="25" t="str">
        <f t="shared" si="11"/>
        <v/>
      </c>
      <c r="P112" s="25" t="str">
        <f t="shared" si="12"/>
        <v/>
      </c>
      <c r="Q112" s="25" t="str">
        <f t="shared" si="13"/>
        <v/>
      </c>
      <c r="R112" s="12" t="str">
        <f t="shared" si="5"/>
        <v/>
      </c>
      <c r="S112" s="6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ht="21" hidden="1">
      <c r="A113" s="11"/>
      <c r="B113" s="68" t="s">
        <v>412</v>
      </c>
      <c r="C113" s="57" t="s">
        <v>84</v>
      </c>
      <c r="D113" s="52" t="s">
        <v>484</v>
      </c>
      <c r="E113" s="52" t="s">
        <v>23</v>
      </c>
      <c r="F113" s="52">
        <v>2</v>
      </c>
      <c r="G113" s="52" t="s">
        <v>81</v>
      </c>
      <c r="H113" s="132" t="s">
        <v>511</v>
      </c>
      <c r="I113" s="52" t="s">
        <v>217</v>
      </c>
      <c r="J113" s="52">
        <v>7</v>
      </c>
      <c r="K113" s="13"/>
      <c r="L113" s="13"/>
      <c r="M113" s="24" t="str">
        <f>IFERROR(IF(G454="","",IF(G454="GENNAIO","",IF(G454="FEBBRAIO","",IF(G454="MARZO","",IF(G454="APRILE","",IF(G454="MAGGIO","",IF(G454="GIUGNO","",IF(G454="LUGLIO","",IF(G454="AGOSTO","",IF(G454="SETTEMBRE","",IF(G454="OTTOBRE","",IF(G454="NOVEMBRE","",IF(G454="DICEMBRE","",IF(OR('Calendario Attività Giovanile'!$D454="",'Calendario Attività Giovanile'!$E454="",'Calendario Attività Giovanile'!$H454="",'Calendario Attività Giovanile'!$I454=""),"ERRORE! MANCA…","")))))))))))))),"")</f>
        <v/>
      </c>
      <c r="N113" s="25" t="str">
        <f t="shared" si="10"/>
        <v/>
      </c>
      <c r="O113" s="25" t="str">
        <f t="shared" si="11"/>
        <v/>
      </c>
      <c r="P113" s="25" t="str">
        <f t="shared" si="12"/>
        <v/>
      </c>
      <c r="Q113" s="25" t="str">
        <f t="shared" si="13"/>
        <v/>
      </c>
      <c r="R113" s="12" t="str">
        <f t="shared" si="5"/>
        <v/>
      </c>
      <c r="S113" s="6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ht="21" hidden="1">
      <c r="A114" s="11"/>
      <c r="B114" s="68" t="s">
        <v>412</v>
      </c>
      <c r="C114" s="57" t="s">
        <v>84</v>
      </c>
      <c r="D114" s="52" t="s">
        <v>484</v>
      </c>
      <c r="E114" s="52" t="s">
        <v>25</v>
      </c>
      <c r="F114" s="52">
        <v>2</v>
      </c>
      <c r="G114" s="52" t="s">
        <v>81</v>
      </c>
      <c r="H114" s="132" t="s">
        <v>512</v>
      </c>
      <c r="I114" s="52" t="s">
        <v>497</v>
      </c>
      <c r="J114" s="52">
        <v>7</v>
      </c>
      <c r="K114" s="13"/>
      <c r="L114" s="13"/>
      <c r="M114" s="24" t="str">
        <f>IFERROR(IF(G455="","",IF(G455="GENNAIO","",IF(G455="FEBBRAIO","",IF(G455="MARZO","",IF(G455="APRILE","",IF(G455="MAGGIO","",IF(G455="GIUGNO","",IF(G455="LUGLIO","",IF(G455="AGOSTO","",IF(G455="SETTEMBRE","",IF(G455="OTTOBRE","",IF(G455="NOVEMBRE","",IF(G455="DICEMBRE","",IF(OR('Calendario Attività Giovanile'!$D455="",'Calendario Attività Giovanile'!$E455="",'Calendario Attività Giovanile'!$H455="",'Calendario Attività Giovanile'!$I455=""),"ERRORE! MANCA…","")))))))))))))),"")</f>
        <v/>
      </c>
      <c r="N114" s="25" t="str">
        <f t="shared" si="10"/>
        <v/>
      </c>
      <c r="O114" s="25" t="str">
        <f t="shared" si="11"/>
        <v/>
      </c>
      <c r="P114" s="25" t="str">
        <f t="shared" si="12"/>
        <v/>
      </c>
      <c r="Q114" s="25" t="str">
        <f t="shared" si="13"/>
        <v/>
      </c>
      <c r="R114" s="12" t="str">
        <f t="shared" si="5"/>
        <v/>
      </c>
      <c r="S114" s="6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ht="21">
      <c r="A115" s="11"/>
      <c r="B115" s="68" t="s">
        <v>577</v>
      </c>
      <c r="C115" s="57" t="s">
        <v>84</v>
      </c>
      <c r="D115" s="52"/>
      <c r="E115" s="52" t="s">
        <v>21</v>
      </c>
      <c r="F115" s="52">
        <v>6</v>
      </c>
      <c r="G115" s="52" t="s">
        <v>429</v>
      </c>
      <c r="H115" s="132" t="s">
        <v>572</v>
      </c>
      <c r="I115" s="52" t="s">
        <v>290</v>
      </c>
      <c r="J115" s="52">
        <v>3</v>
      </c>
      <c r="K115" s="13"/>
      <c r="L115" s="13"/>
      <c r="M115" s="24" t="str">
        <f>IFERROR(IF(G456="","",IF(G456="GENNAIO","",IF(G456="FEBBRAIO","",IF(G456="MARZO","",IF(G456="APRILE","",IF(G456="MAGGIO","",IF(G456="GIUGNO","",IF(G456="LUGLIO","",IF(G456="AGOSTO","",IF(G456="SETTEMBRE","",IF(G456="OTTOBRE","",IF(G456="NOVEMBRE","",IF(G456="DICEMBRE","",IF(OR('Calendario Attività Giovanile'!$D456="",'Calendario Attività Giovanile'!$E456="",'Calendario Attività Giovanile'!$H456="",'Calendario Attività Giovanile'!$I456=""),"ERRORE! MANCA…","")))))))))))))),"")</f>
        <v/>
      </c>
      <c r="N115" s="25" t="str">
        <f t="shared" si="10"/>
        <v/>
      </c>
      <c r="O115" s="25" t="str">
        <f t="shared" si="11"/>
        <v/>
      </c>
      <c r="P115" s="25" t="str">
        <f t="shared" si="12"/>
        <v/>
      </c>
      <c r="Q115" s="25" t="str">
        <f t="shared" si="13"/>
        <v/>
      </c>
      <c r="R115" s="12" t="str">
        <f t="shared" si="5"/>
        <v/>
      </c>
      <c r="S115" s="6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ht="21">
      <c r="A116" s="11"/>
      <c r="B116" s="68" t="s">
        <v>577</v>
      </c>
      <c r="C116" s="57" t="s">
        <v>84</v>
      </c>
      <c r="D116" s="52"/>
      <c r="E116" s="52" t="s">
        <v>21</v>
      </c>
      <c r="F116" s="52">
        <v>6</v>
      </c>
      <c r="G116" s="52" t="s">
        <v>429</v>
      </c>
      <c r="H116" s="132" t="s">
        <v>573</v>
      </c>
      <c r="I116" s="52" t="s">
        <v>290</v>
      </c>
      <c r="J116" s="52">
        <v>3</v>
      </c>
      <c r="K116" s="13"/>
      <c r="L116" s="13"/>
      <c r="M116" s="24" t="str">
        <f>IFERROR(IF(G457="","",IF(G457="GENNAIO","",IF(G457="FEBBRAIO","",IF(G457="MARZO","",IF(G457="APRILE","",IF(G457="MAGGIO","",IF(G457="GIUGNO","",IF(G457="LUGLIO","",IF(G457="AGOSTO","",IF(G457="SETTEMBRE","",IF(G457="OTTOBRE","",IF(G457="NOVEMBRE","",IF(G457="DICEMBRE","",IF(OR('Calendario Attività Giovanile'!$D457="",'Calendario Attività Giovanile'!$E457="",'Calendario Attività Giovanile'!$H457="",'Calendario Attività Giovanile'!$I457=""),"ERRORE! MANCA…","")))))))))))))),"")</f>
        <v/>
      </c>
      <c r="N116" s="25" t="str">
        <f t="shared" si="10"/>
        <v/>
      </c>
      <c r="O116" s="25" t="str">
        <f t="shared" si="11"/>
        <v/>
      </c>
      <c r="P116" s="25" t="str">
        <f t="shared" si="12"/>
        <v/>
      </c>
      <c r="Q116" s="25" t="str">
        <f t="shared" si="13"/>
        <v/>
      </c>
      <c r="R116" s="12" t="str">
        <f t="shared" si="5"/>
        <v/>
      </c>
      <c r="S116" s="6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ht="21" hidden="1">
      <c r="A117" s="11"/>
      <c r="B117" s="68" t="s">
        <v>428</v>
      </c>
      <c r="C117" s="57" t="s">
        <v>84</v>
      </c>
      <c r="D117" s="52"/>
      <c r="E117" s="52" t="s">
        <v>21</v>
      </c>
      <c r="F117" s="52">
        <v>7</v>
      </c>
      <c r="G117" s="52">
        <v>9</v>
      </c>
      <c r="H117" s="132" t="s">
        <v>173</v>
      </c>
      <c r="I117" s="52" t="s">
        <v>125</v>
      </c>
      <c r="J117" s="52">
        <v>1</v>
      </c>
      <c r="K117" s="13"/>
      <c r="L117" s="13"/>
      <c r="M117" s="24" t="str">
        <f>IFERROR(IF(G458="","",IF(G458="GENNAIO","",IF(G458="FEBBRAIO","",IF(G458="MARZO","",IF(G458="APRILE","",IF(G458="MAGGIO","",IF(G458="GIUGNO","",IF(G458="LUGLIO","",IF(G458="AGOSTO","",IF(G458="SETTEMBRE","",IF(G458="OTTOBRE","",IF(G458="NOVEMBRE","",IF(G458="DICEMBRE","",IF(OR('Calendario Attività Giovanile'!$D458="",'Calendario Attività Giovanile'!$E458="",'Calendario Attività Giovanile'!$H458="",'Calendario Attività Giovanile'!$I458=""),"ERRORE! MANCA…","")))))))))))))),"")</f>
        <v/>
      </c>
      <c r="N117" s="25" t="str">
        <f t="shared" si="10"/>
        <v/>
      </c>
      <c r="O117" s="25" t="str">
        <f t="shared" si="11"/>
        <v/>
      </c>
      <c r="P117" s="25" t="str">
        <f t="shared" si="12"/>
        <v/>
      </c>
      <c r="Q117" s="25" t="str">
        <f t="shared" si="13"/>
        <v/>
      </c>
      <c r="R117" s="12" t="str">
        <f t="shared" si="5"/>
        <v/>
      </c>
      <c r="S117" s="6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ht="21" hidden="1">
      <c r="A118" s="11"/>
      <c r="B118" s="68" t="s">
        <v>428</v>
      </c>
      <c r="C118" s="57" t="s">
        <v>84</v>
      </c>
      <c r="D118" s="52"/>
      <c r="E118" s="52" t="s">
        <v>21</v>
      </c>
      <c r="F118" s="52">
        <v>7</v>
      </c>
      <c r="G118" s="52">
        <v>9</v>
      </c>
      <c r="H118" s="132" t="s">
        <v>174</v>
      </c>
      <c r="I118" s="52" t="s">
        <v>175</v>
      </c>
      <c r="J118" s="52">
        <v>2</v>
      </c>
      <c r="K118" s="13"/>
      <c r="L118" s="13"/>
      <c r="M118" s="24" t="str">
        <f>IFERROR(IF(G459="","",IF(G459="GENNAIO","",IF(G459="FEBBRAIO","",IF(G459="MARZO","",IF(G459="APRILE","",IF(G459="MAGGIO","",IF(G459="GIUGNO","",IF(G459="LUGLIO","",IF(G459="AGOSTO","",IF(G459="SETTEMBRE","",IF(G459="OTTOBRE","",IF(G459="NOVEMBRE","",IF(G459="DICEMBRE","",IF(OR('Calendario Attività Giovanile'!$D459="",'Calendario Attività Giovanile'!$E459="",'Calendario Attività Giovanile'!$H459="",'Calendario Attività Giovanile'!$I459=""),"ERRORE! MANCA…","")))))))))))))),"")</f>
        <v/>
      </c>
      <c r="N118" s="25" t="str">
        <f t="shared" si="10"/>
        <v/>
      </c>
      <c r="O118" s="25" t="str">
        <f t="shared" si="11"/>
        <v/>
      </c>
      <c r="P118" s="25" t="str">
        <f t="shared" si="12"/>
        <v/>
      </c>
      <c r="Q118" s="25" t="str">
        <f t="shared" si="13"/>
        <v/>
      </c>
      <c r="R118" s="12" t="str">
        <f t="shared" ref="R118:R181" si="14">IF(M118="ERRORE! MANCA…",1,"")</f>
        <v/>
      </c>
      <c r="S118" s="6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ht="21" hidden="1">
      <c r="A119" s="11"/>
      <c r="B119" s="68" t="s">
        <v>429</v>
      </c>
      <c r="C119" s="57" t="s">
        <v>84</v>
      </c>
      <c r="D119" s="52"/>
      <c r="E119" s="52" t="s">
        <v>25</v>
      </c>
      <c r="F119" s="52">
        <v>8</v>
      </c>
      <c r="G119" s="52" t="s">
        <v>81</v>
      </c>
      <c r="H119" s="132" t="s">
        <v>132</v>
      </c>
      <c r="I119" s="52" t="s">
        <v>137</v>
      </c>
      <c r="J119" s="52">
        <v>4</v>
      </c>
      <c r="K119" s="13"/>
      <c r="L119" s="13"/>
      <c r="M119" s="24" t="str">
        <f>IFERROR(IF(G460="","",IF(G460="GENNAIO","",IF(G460="FEBBRAIO","",IF(G460="MARZO","",IF(G460="APRILE","",IF(G460="MAGGIO","",IF(G460="GIUGNO","",IF(G460="LUGLIO","",IF(G460="AGOSTO","",IF(G460="SETTEMBRE","",IF(G460="OTTOBRE","",IF(G460="NOVEMBRE","",IF(G460="DICEMBRE","",IF(OR('Calendario Attività Giovanile'!$D460="",'Calendario Attività Giovanile'!$E460="",'Calendario Attività Giovanile'!$H460="",'Calendario Attività Giovanile'!$I460=""),"ERRORE! MANCA…","")))))))))))))),"")</f>
        <v/>
      </c>
      <c r="N119" s="25" t="str">
        <f t="shared" si="10"/>
        <v/>
      </c>
      <c r="O119" s="25" t="str">
        <f t="shared" si="11"/>
        <v/>
      </c>
      <c r="P119" s="25" t="str">
        <f t="shared" si="12"/>
        <v/>
      </c>
      <c r="Q119" s="25" t="str">
        <f t="shared" si="13"/>
        <v/>
      </c>
      <c r="R119" s="12" t="str">
        <f t="shared" si="14"/>
        <v/>
      </c>
      <c r="S119" s="6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ht="21" hidden="1">
      <c r="A120" s="11"/>
      <c r="B120" s="68" t="s">
        <v>430</v>
      </c>
      <c r="C120" s="57" t="s">
        <v>84</v>
      </c>
      <c r="D120" s="52"/>
      <c r="E120" s="52" t="s">
        <v>19</v>
      </c>
      <c r="F120" s="52">
        <v>8</v>
      </c>
      <c r="G120" s="52">
        <v>9</v>
      </c>
      <c r="H120" s="132" t="s">
        <v>176</v>
      </c>
      <c r="I120" s="52" t="s">
        <v>113</v>
      </c>
      <c r="J120" s="52">
        <v>6</v>
      </c>
      <c r="K120" s="13"/>
      <c r="L120" s="13"/>
      <c r="M120" s="24" t="str">
        <f>IFERROR(IF(G461="","",IF(G461="GENNAIO","",IF(G461="FEBBRAIO","",IF(G461="MARZO","",IF(G461="APRILE","",IF(G461="MAGGIO","",IF(G461="GIUGNO","",IF(G461="LUGLIO","",IF(G461="AGOSTO","",IF(G461="SETTEMBRE","",IF(G461="OTTOBRE","",IF(G461="NOVEMBRE","",IF(G461="DICEMBRE","",IF(OR('Calendario Attività Giovanile'!$D461="",'Calendario Attività Giovanile'!$E461="",'Calendario Attività Giovanile'!$H461="",'Calendario Attività Giovanile'!$I461=""),"ERRORE! MANCA…","")))))))))))))),"")</f>
        <v/>
      </c>
      <c r="N120" s="25" t="str">
        <f t="shared" si="10"/>
        <v/>
      </c>
      <c r="O120" s="25" t="str">
        <f t="shared" si="11"/>
        <v/>
      </c>
      <c r="P120" s="25" t="str">
        <f t="shared" si="12"/>
        <v/>
      </c>
      <c r="Q120" s="25" t="str">
        <f t="shared" si="13"/>
        <v/>
      </c>
      <c r="R120" s="12" t="str">
        <f t="shared" si="14"/>
        <v/>
      </c>
      <c r="S120" s="6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ht="21" hidden="1">
      <c r="A121" s="11"/>
      <c r="B121" s="68" t="s">
        <v>429</v>
      </c>
      <c r="C121" s="57" t="s">
        <v>84</v>
      </c>
      <c r="D121" s="52" t="s">
        <v>484</v>
      </c>
      <c r="E121" s="52" t="s">
        <v>23</v>
      </c>
      <c r="F121" s="52">
        <v>8</v>
      </c>
      <c r="G121" s="52" t="s">
        <v>81</v>
      </c>
      <c r="H121" s="132" t="s">
        <v>513</v>
      </c>
      <c r="I121" s="52" t="s">
        <v>270</v>
      </c>
      <c r="J121" s="52">
        <v>7</v>
      </c>
      <c r="K121" s="13"/>
      <c r="L121" s="13"/>
      <c r="M121" s="24" t="str">
        <f>IFERROR(IF(G462="","",IF(G462="GENNAIO","",IF(G462="FEBBRAIO","",IF(G462="MARZO","",IF(G462="APRILE","",IF(G462="MAGGIO","",IF(G462="GIUGNO","",IF(G462="LUGLIO","",IF(G462="AGOSTO","",IF(G462="SETTEMBRE","",IF(G462="OTTOBRE","",IF(G462="NOVEMBRE","",IF(G462="DICEMBRE","",IF(OR('Calendario Attività Giovanile'!$D462="",'Calendario Attività Giovanile'!$E462="",'Calendario Attività Giovanile'!$H462="",'Calendario Attività Giovanile'!$I462=""),"ERRORE! MANCA…","")))))))))))))),"")</f>
        <v/>
      </c>
      <c r="N121" s="25" t="str">
        <f t="shared" si="10"/>
        <v/>
      </c>
      <c r="O121" s="25" t="str">
        <f t="shared" si="11"/>
        <v/>
      </c>
      <c r="P121" s="25" t="str">
        <f t="shared" si="12"/>
        <v/>
      </c>
      <c r="Q121" s="25" t="str">
        <f t="shared" si="13"/>
        <v/>
      </c>
      <c r="R121" s="12" t="str">
        <f t="shared" si="14"/>
        <v/>
      </c>
      <c r="S121" s="6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s="19" customFormat="1" ht="21" hidden="1">
      <c r="A122" s="11"/>
      <c r="B122" s="68" t="s">
        <v>431</v>
      </c>
      <c r="C122" s="57" t="s">
        <v>84</v>
      </c>
      <c r="D122" s="52"/>
      <c r="E122" s="52" t="s">
        <v>24</v>
      </c>
      <c r="F122" s="52">
        <v>9</v>
      </c>
      <c r="G122" s="52" t="s">
        <v>81</v>
      </c>
      <c r="H122" s="132" t="s">
        <v>114</v>
      </c>
      <c r="I122" s="52" t="s">
        <v>177</v>
      </c>
      <c r="J122" s="52">
        <v>1</v>
      </c>
      <c r="K122" s="13"/>
      <c r="L122" s="13"/>
      <c r="M122" s="24" t="str">
        <f>IFERROR(IF(G463="","",IF(G463="GENNAIO","",IF(G463="FEBBRAIO","",IF(G463="MARZO","",IF(G463="APRILE","",IF(G463="MAGGIO","",IF(G463="GIUGNO","",IF(G463="LUGLIO","",IF(G463="AGOSTO","",IF(G463="SETTEMBRE","",IF(G463="OTTOBRE","",IF(G463="NOVEMBRE","",IF(G463="DICEMBRE","",IF(OR('Calendario Attività Giovanile'!$D463="",'Calendario Attività Giovanile'!$E463="",'Calendario Attività Giovanile'!$H463="",'Calendario Attività Giovanile'!$I463=""),"ERRORE! MANCA…","")))))))))))))),"")</f>
        <v/>
      </c>
      <c r="N122" s="25" t="str">
        <f t="shared" si="10"/>
        <v/>
      </c>
      <c r="O122" s="25" t="str">
        <f t="shared" si="11"/>
        <v/>
      </c>
      <c r="P122" s="25" t="str">
        <f t="shared" si="12"/>
        <v/>
      </c>
      <c r="Q122" s="25" t="str">
        <f t="shared" si="13"/>
        <v/>
      </c>
      <c r="R122" s="12" t="str">
        <f t="shared" si="14"/>
        <v/>
      </c>
      <c r="S122" s="6"/>
      <c r="T122" s="4"/>
      <c r="U122" s="4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</row>
    <row r="123" spans="1:35" ht="21">
      <c r="A123" s="11"/>
      <c r="B123" s="68" t="s">
        <v>431</v>
      </c>
      <c r="C123" s="57" t="s">
        <v>84</v>
      </c>
      <c r="D123" s="52"/>
      <c r="E123" s="52" t="s">
        <v>25</v>
      </c>
      <c r="F123" s="52">
        <v>9</v>
      </c>
      <c r="G123" s="52" t="s">
        <v>81</v>
      </c>
      <c r="H123" s="132" t="s">
        <v>150</v>
      </c>
      <c r="I123" s="52" t="s">
        <v>178</v>
      </c>
      <c r="J123" s="52">
        <v>3</v>
      </c>
      <c r="K123" s="13"/>
      <c r="L123" s="13"/>
      <c r="M123" s="24" t="str">
        <f>IFERROR(IF(G464="","",IF(G464="GENNAIO","",IF(G464="FEBBRAIO","",IF(G464="MARZO","",IF(G464="APRILE","",IF(G464="MAGGIO","",IF(G464="GIUGNO","",IF(G464="LUGLIO","",IF(G464="AGOSTO","",IF(G464="SETTEMBRE","",IF(G464="OTTOBRE","",IF(G464="NOVEMBRE","",IF(G464="DICEMBRE","",IF(OR('Calendario Attività Giovanile'!$D464="",'Calendario Attività Giovanile'!$E464="",'Calendario Attività Giovanile'!$H464="",'Calendario Attività Giovanile'!$I464=""),"ERRORE! MANCA…","")))))))))))))),"")</f>
        <v/>
      </c>
      <c r="N123" s="25" t="str">
        <f t="shared" si="10"/>
        <v/>
      </c>
      <c r="O123" s="25" t="str">
        <f t="shared" si="11"/>
        <v/>
      </c>
      <c r="P123" s="25" t="str">
        <f t="shared" si="12"/>
        <v/>
      </c>
      <c r="Q123" s="25" t="str">
        <f t="shared" si="13"/>
        <v/>
      </c>
      <c r="R123" s="12" t="str">
        <f t="shared" si="14"/>
        <v/>
      </c>
      <c r="S123" s="6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ht="21" hidden="1">
      <c r="A124" s="11"/>
      <c r="B124" s="68" t="s">
        <v>431</v>
      </c>
      <c r="C124" s="57" t="s">
        <v>84</v>
      </c>
      <c r="D124" s="52" t="s">
        <v>484</v>
      </c>
      <c r="E124" s="52" t="s">
        <v>24</v>
      </c>
      <c r="F124" s="52">
        <v>9</v>
      </c>
      <c r="G124" s="52" t="s">
        <v>81</v>
      </c>
      <c r="H124" s="132" t="s">
        <v>114</v>
      </c>
      <c r="I124" s="52" t="s">
        <v>179</v>
      </c>
      <c r="J124" s="52">
        <v>7</v>
      </c>
      <c r="K124" s="13"/>
      <c r="L124" s="13"/>
      <c r="M124" s="24" t="str">
        <f>IFERROR(IF(G465="","",IF(G465="GENNAIO","",IF(G465="FEBBRAIO","",IF(G465="MARZO","",IF(G465="APRILE","",IF(G465="MAGGIO","",IF(G465="GIUGNO","",IF(G465="LUGLIO","",IF(G465="AGOSTO","",IF(G465="SETTEMBRE","",IF(G465="OTTOBRE","",IF(G465="NOVEMBRE","",IF(G465="DICEMBRE","",IF(OR('Calendario Attività Giovanile'!$D465="",'Calendario Attività Giovanile'!$E465="",'Calendario Attività Giovanile'!$H465="",'Calendario Attività Giovanile'!$I465=""),"ERRORE! MANCA…","")))))))))))))),"")</f>
        <v/>
      </c>
      <c r="N124" s="25" t="str">
        <f t="shared" si="10"/>
        <v/>
      </c>
      <c r="O124" s="25" t="str">
        <f t="shared" si="11"/>
        <v/>
      </c>
      <c r="P124" s="25" t="str">
        <f t="shared" si="12"/>
        <v/>
      </c>
      <c r="Q124" s="25" t="str">
        <f t="shared" si="13"/>
        <v/>
      </c>
      <c r="R124" s="12" t="str">
        <f t="shared" si="14"/>
        <v/>
      </c>
      <c r="S124" s="6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ht="21" hidden="1">
      <c r="A125" s="11"/>
      <c r="B125" s="68" t="s">
        <v>432</v>
      </c>
      <c r="C125" s="57" t="s">
        <v>84</v>
      </c>
      <c r="D125" s="52"/>
      <c r="E125" s="52" t="s">
        <v>21</v>
      </c>
      <c r="F125" s="52">
        <v>12</v>
      </c>
      <c r="G125" s="52">
        <v>15</v>
      </c>
      <c r="H125" s="132" t="s">
        <v>180</v>
      </c>
      <c r="I125" s="52" t="s">
        <v>181</v>
      </c>
      <c r="J125" s="52">
        <v>2</v>
      </c>
      <c r="K125" s="13"/>
      <c r="L125" s="13"/>
      <c r="M125" s="24" t="str">
        <f>IFERROR(IF(G466="","",IF(G466="GENNAIO","",IF(G466="FEBBRAIO","",IF(G466="MARZO","",IF(G466="APRILE","",IF(G466="MAGGIO","",IF(G466="GIUGNO","",IF(G466="LUGLIO","",IF(G466="AGOSTO","",IF(G466="SETTEMBRE","",IF(G466="OTTOBRE","",IF(G466="NOVEMBRE","",IF(G466="DICEMBRE","",IF(OR('Calendario Attività Giovanile'!$D466="",'Calendario Attività Giovanile'!$E466="",'Calendario Attività Giovanile'!$H466="",'Calendario Attività Giovanile'!$I466=""),"ERRORE! MANCA…","")))))))))))))),"")</f>
        <v/>
      </c>
      <c r="N125" s="25" t="str">
        <f t="shared" si="10"/>
        <v/>
      </c>
      <c r="O125" s="25" t="str">
        <f t="shared" si="11"/>
        <v/>
      </c>
      <c r="P125" s="25" t="str">
        <f t="shared" si="12"/>
        <v/>
      </c>
      <c r="Q125" s="25" t="str">
        <f t="shared" si="13"/>
        <v/>
      </c>
      <c r="R125" s="12" t="str">
        <f t="shared" si="14"/>
        <v/>
      </c>
      <c r="S125" s="6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ht="21" hidden="1">
      <c r="A126" s="11"/>
      <c r="B126" s="68" t="s">
        <v>432</v>
      </c>
      <c r="C126" s="57" t="s">
        <v>84</v>
      </c>
      <c r="D126" s="52"/>
      <c r="E126" s="52" t="s">
        <v>21</v>
      </c>
      <c r="F126" s="52">
        <v>12</v>
      </c>
      <c r="G126" s="52">
        <v>15</v>
      </c>
      <c r="H126" s="132" t="s">
        <v>182</v>
      </c>
      <c r="I126" s="52" t="s">
        <v>181</v>
      </c>
      <c r="J126" s="52">
        <v>2</v>
      </c>
      <c r="K126" s="13"/>
      <c r="L126" s="13"/>
      <c r="M126" s="24" t="str">
        <f>IFERROR(IF(G467="","",IF(G467="GENNAIO","",IF(G467="FEBBRAIO","",IF(G467="MARZO","",IF(G467="APRILE","",IF(G467="MAGGIO","",IF(G467="GIUGNO","",IF(G467="LUGLIO","",IF(G467="AGOSTO","",IF(G467="SETTEMBRE","",IF(G467="OTTOBRE","",IF(G467="NOVEMBRE","",IF(G467="DICEMBRE","",IF(OR('Calendario Attività Giovanile'!$D467="",'Calendario Attività Giovanile'!$E467="",'Calendario Attività Giovanile'!$H467="",'Calendario Attività Giovanile'!$I467=""),"ERRORE! MANCA…","")))))))))))))),"")</f>
        <v/>
      </c>
      <c r="N126" s="25" t="str">
        <f t="shared" si="10"/>
        <v/>
      </c>
      <c r="O126" s="25" t="str">
        <f t="shared" si="11"/>
        <v/>
      </c>
      <c r="P126" s="25" t="str">
        <f t="shared" si="12"/>
        <v/>
      </c>
      <c r="Q126" s="25" t="str">
        <f t="shared" si="13"/>
        <v/>
      </c>
      <c r="R126" s="12" t="str">
        <f t="shared" si="14"/>
        <v/>
      </c>
      <c r="S126" s="6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ht="21">
      <c r="A127" s="11"/>
      <c r="B127" s="68" t="s">
        <v>433</v>
      </c>
      <c r="C127" s="57" t="s">
        <v>84</v>
      </c>
      <c r="D127" s="52"/>
      <c r="E127" s="52" t="s">
        <v>20</v>
      </c>
      <c r="F127" s="52">
        <v>15</v>
      </c>
      <c r="G127" s="52">
        <v>16</v>
      </c>
      <c r="H127" s="132" t="s">
        <v>514</v>
      </c>
      <c r="I127" s="52" t="s">
        <v>183</v>
      </c>
      <c r="J127" s="52">
        <v>3</v>
      </c>
      <c r="K127" s="13"/>
      <c r="L127" s="13"/>
      <c r="M127" s="24" t="str">
        <f>IFERROR(IF(G468="","",IF(G468="GENNAIO","",IF(G468="FEBBRAIO","",IF(G468="MARZO","",IF(G468="APRILE","",IF(G468="MAGGIO","",IF(G468="GIUGNO","",IF(G468="LUGLIO","",IF(G468="AGOSTO","",IF(G468="SETTEMBRE","",IF(G468="OTTOBRE","",IF(G468="NOVEMBRE","",IF(G468="DICEMBRE","",IF(OR('Calendario Attività Giovanile'!$D468="",'Calendario Attività Giovanile'!$E468="",'Calendario Attività Giovanile'!$H468="",'Calendario Attività Giovanile'!$I468=""),"ERRORE! MANCA…","")))))))))))))),"")</f>
        <v/>
      </c>
      <c r="N127" s="25" t="str">
        <f t="shared" si="10"/>
        <v/>
      </c>
      <c r="O127" s="25" t="str">
        <f t="shared" si="11"/>
        <v/>
      </c>
      <c r="P127" s="25" t="str">
        <f t="shared" si="12"/>
        <v/>
      </c>
      <c r="Q127" s="25" t="str">
        <f t="shared" si="13"/>
        <v/>
      </c>
      <c r="R127" s="12" t="str">
        <f t="shared" si="14"/>
        <v/>
      </c>
      <c r="S127" s="6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ht="21" hidden="1">
      <c r="A128" s="11"/>
      <c r="B128" s="68" t="s">
        <v>433</v>
      </c>
      <c r="C128" s="57" t="s">
        <v>84</v>
      </c>
      <c r="D128" s="52"/>
      <c r="E128" s="52" t="s">
        <v>19</v>
      </c>
      <c r="F128" s="52">
        <v>15</v>
      </c>
      <c r="G128" s="52">
        <v>16</v>
      </c>
      <c r="H128" s="132" t="s">
        <v>184</v>
      </c>
      <c r="I128" s="52" t="s">
        <v>118</v>
      </c>
      <c r="J128" s="52">
        <v>4</v>
      </c>
      <c r="K128" s="13"/>
      <c r="L128" s="13"/>
      <c r="M128" s="24" t="str">
        <f>IFERROR(IF(G469="","",IF(G469="GENNAIO","",IF(G469="FEBBRAIO","",IF(G469="MARZO","",IF(G469="APRILE","",IF(G469="MAGGIO","",IF(G469="GIUGNO","",IF(G469="LUGLIO","",IF(G469="AGOSTO","",IF(G469="SETTEMBRE","",IF(G469="OTTOBRE","",IF(G469="NOVEMBRE","",IF(G469="DICEMBRE","",IF(OR('Calendario Attività Giovanile'!$D469="",'Calendario Attività Giovanile'!$E469="",'Calendario Attività Giovanile'!$H469="",'Calendario Attività Giovanile'!$I469=""),"ERRORE! MANCA…","")))))))))))))),"")</f>
        <v/>
      </c>
      <c r="N128" s="25" t="str">
        <f t="shared" si="10"/>
        <v/>
      </c>
      <c r="O128" s="25" t="str">
        <f t="shared" si="11"/>
        <v/>
      </c>
      <c r="P128" s="25" t="str">
        <f t="shared" si="12"/>
        <v/>
      </c>
      <c r="Q128" s="25" t="str">
        <f t="shared" si="13"/>
        <v/>
      </c>
      <c r="R128" s="12" t="str">
        <f t="shared" si="14"/>
        <v/>
      </c>
      <c r="S128" s="6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ht="21" hidden="1">
      <c r="A129" s="11"/>
      <c r="B129" s="68" t="s">
        <v>433</v>
      </c>
      <c r="C129" s="57" t="s">
        <v>84</v>
      </c>
      <c r="D129" s="52"/>
      <c r="E129" s="52" t="s">
        <v>19</v>
      </c>
      <c r="F129" s="52">
        <v>15</v>
      </c>
      <c r="G129" s="52">
        <v>16</v>
      </c>
      <c r="H129" s="132" t="s">
        <v>185</v>
      </c>
      <c r="I129" s="52" t="s">
        <v>186</v>
      </c>
      <c r="J129" s="52">
        <v>6</v>
      </c>
      <c r="K129" s="13"/>
      <c r="L129" s="13"/>
      <c r="M129" s="24" t="str">
        <f>IFERROR(IF(G470="","",IF(G470="GENNAIO","",IF(G470="FEBBRAIO","",IF(G470="MARZO","",IF(G470="APRILE","",IF(G470="MAGGIO","",IF(G470="GIUGNO","",IF(G470="LUGLIO","",IF(G470="AGOSTO","",IF(G470="SETTEMBRE","",IF(G470="OTTOBRE","",IF(G470="NOVEMBRE","",IF(G470="DICEMBRE","",IF(OR('Calendario Attività Giovanile'!$D470="",'Calendario Attività Giovanile'!$E470="",'Calendario Attività Giovanile'!$H470="",'Calendario Attività Giovanile'!$I470=""),"ERRORE! MANCA…","")))))))))))))),"")</f>
        <v/>
      </c>
      <c r="N129" s="25" t="str">
        <f t="shared" si="10"/>
        <v/>
      </c>
      <c r="O129" s="25" t="str">
        <f t="shared" si="11"/>
        <v/>
      </c>
      <c r="P129" s="25" t="str">
        <f t="shared" si="12"/>
        <v/>
      </c>
      <c r="Q129" s="25" t="str">
        <f t="shared" si="13"/>
        <v/>
      </c>
      <c r="R129" s="12" t="str">
        <f t="shared" si="14"/>
        <v/>
      </c>
      <c r="S129" s="6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ht="21" hidden="1">
      <c r="A130" s="11"/>
      <c r="B130" s="68" t="s">
        <v>433</v>
      </c>
      <c r="C130" s="57" t="s">
        <v>84</v>
      </c>
      <c r="D130" s="52"/>
      <c r="E130" s="52" t="s">
        <v>19</v>
      </c>
      <c r="F130" s="52">
        <v>15</v>
      </c>
      <c r="G130" s="52">
        <v>16</v>
      </c>
      <c r="H130" s="132" t="s">
        <v>187</v>
      </c>
      <c r="I130" s="52" t="s">
        <v>188</v>
      </c>
      <c r="J130" s="52">
        <v>7</v>
      </c>
      <c r="K130" s="13"/>
      <c r="L130" s="13"/>
      <c r="M130" s="24" t="str">
        <f>IFERROR(IF(G471="","",IF(G471="GENNAIO","",IF(G471="FEBBRAIO","",IF(G471="MARZO","",IF(G471="APRILE","",IF(G471="MAGGIO","",IF(G471="GIUGNO","",IF(G471="LUGLIO","",IF(G471="AGOSTO","",IF(G471="SETTEMBRE","",IF(G471="OTTOBRE","",IF(G471="NOVEMBRE","",IF(G471="DICEMBRE","",IF(OR('Calendario Attività Giovanile'!$D471="",'Calendario Attività Giovanile'!$E471="",'Calendario Attività Giovanile'!$H471="",'Calendario Attività Giovanile'!$I471=""),"ERRORE! MANCA…","")))))))))))))),"")</f>
        <v/>
      </c>
      <c r="N130" s="25" t="str">
        <f t="shared" si="10"/>
        <v/>
      </c>
      <c r="O130" s="25" t="str">
        <f t="shared" si="11"/>
        <v/>
      </c>
      <c r="P130" s="25" t="str">
        <f t="shared" si="12"/>
        <v/>
      </c>
      <c r="Q130" s="25" t="str">
        <f t="shared" si="13"/>
        <v/>
      </c>
      <c r="R130" s="12" t="str">
        <f t="shared" si="14"/>
        <v/>
      </c>
      <c r="S130" s="6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ht="21" hidden="1">
      <c r="A131" s="11"/>
      <c r="B131" s="68" t="s">
        <v>434</v>
      </c>
      <c r="C131" s="57" t="s">
        <v>84</v>
      </c>
      <c r="D131" s="52"/>
      <c r="E131" s="52" t="s">
        <v>25</v>
      </c>
      <c r="F131" s="52">
        <v>16</v>
      </c>
      <c r="G131" s="52" t="s">
        <v>81</v>
      </c>
      <c r="H131" s="132" t="s">
        <v>132</v>
      </c>
      <c r="I131" s="52" t="s">
        <v>189</v>
      </c>
      <c r="J131" s="52">
        <v>5</v>
      </c>
      <c r="K131" s="13"/>
      <c r="L131" s="13"/>
      <c r="M131" s="24" t="str">
        <f>IFERROR(IF(G472="","",IF(G472="GENNAIO","",IF(G472="FEBBRAIO","",IF(G472="MARZO","",IF(G472="APRILE","",IF(G472="MAGGIO","",IF(G472="GIUGNO","",IF(G472="LUGLIO","",IF(G472="AGOSTO","",IF(G472="SETTEMBRE","",IF(G472="OTTOBRE","",IF(G472="NOVEMBRE","",IF(G472="DICEMBRE","",IF(OR('Calendario Attività Giovanile'!$D472="",'Calendario Attività Giovanile'!$E472="",'Calendario Attività Giovanile'!$H472="",'Calendario Attività Giovanile'!$I472=""),"ERRORE! MANCA…","")))))))))))))),"")</f>
        <v/>
      </c>
      <c r="N131" s="25" t="str">
        <f t="shared" si="10"/>
        <v/>
      </c>
      <c r="O131" s="25" t="str">
        <f t="shared" si="11"/>
        <v/>
      </c>
      <c r="P131" s="25" t="str">
        <f t="shared" si="12"/>
        <v/>
      </c>
      <c r="Q131" s="25" t="str">
        <f t="shared" si="13"/>
        <v/>
      </c>
      <c r="R131" s="12" t="str">
        <f t="shared" si="14"/>
        <v/>
      </c>
      <c r="S131" s="6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ht="21" hidden="1">
      <c r="A132" s="11"/>
      <c r="B132" s="68" t="s">
        <v>435</v>
      </c>
      <c r="C132" s="57" t="s">
        <v>84</v>
      </c>
      <c r="D132" s="52"/>
      <c r="E132" s="52" t="s">
        <v>72</v>
      </c>
      <c r="F132" s="52">
        <v>20</v>
      </c>
      <c r="G132" s="52">
        <v>22</v>
      </c>
      <c r="H132" s="132" t="s">
        <v>190</v>
      </c>
      <c r="I132" s="52" t="s">
        <v>191</v>
      </c>
      <c r="J132" s="52">
        <v>2</v>
      </c>
      <c r="K132" s="13"/>
      <c r="L132" s="13"/>
      <c r="M132" s="24" t="str">
        <f>IFERROR(IF(G473="","",IF(G473="GENNAIO","",IF(G473="FEBBRAIO","",IF(G473="MARZO","",IF(G473="APRILE","",IF(G473="MAGGIO","",IF(G473="GIUGNO","",IF(G473="LUGLIO","",IF(G473="AGOSTO","",IF(G473="SETTEMBRE","",IF(G473="OTTOBRE","",IF(G473="NOVEMBRE","",IF(G473="DICEMBRE","",IF(OR('Calendario Attività Giovanile'!$D473="",'Calendario Attività Giovanile'!$E473="",'Calendario Attività Giovanile'!$H473="",'Calendario Attività Giovanile'!$I473=""),"ERRORE! MANCA…","")))))))))))))),"")</f>
        <v/>
      </c>
      <c r="N132" s="25" t="str">
        <f t="shared" si="10"/>
        <v/>
      </c>
      <c r="O132" s="25" t="str">
        <f t="shared" si="11"/>
        <v/>
      </c>
      <c r="P132" s="25" t="str">
        <f t="shared" si="12"/>
        <v/>
      </c>
      <c r="Q132" s="25" t="str">
        <f t="shared" si="13"/>
        <v/>
      </c>
      <c r="R132" s="12" t="str">
        <f t="shared" si="14"/>
        <v/>
      </c>
      <c r="S132" s="6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ht="21" hidden="1">
      <c r="A133" s="11"/>
      <c r="B133" s="68" t="s">
        <v>436</v>
      </c>
      <c r="C133" s="57" t="s">
        <v>84</v>
      </c>
      <c r="D133" s="52"/>
      <c r="E133" s="52" t="s">
        <v>25</v>
      </c>
      <c r="F133" s="52">
        <v>22</v>
      </c>
      <c r="G133" s="52" t="s">
        <v>81</v>
      </c>
      <c r="H133" s="132" t="s">
        <v>192</v>
      </c>
      <c r="I133" s="52" t="s">
        <v>145</v>
      </c>
      <c r="J133" s="52">
        <v>1</v>
      </c>
      <c r="K133" s="13"/>
      <c r="L133" s="13"/>
      <c r="M133" s="24" t="str">
        <f>IFERROR(IF(G474="","",IF(G474="GENNAIO","",IF(G474="FEBBRAIO","",IF(G474="MARZO","",IF(G474="APRILE","",IF(G474="MAGGIO","",IF(G474="GIUGNO","",IF(G474="LUGLIO","",IF(G474="AGOSTO","",IF(G474="SETTEMBRE","",IF(G474="OTTOBRE","",IF(G474="NOVEMBRE","",IF(G474="DICEMBRE","",IF(OR('Calendario Attività Giovanile'!$D474="",'Calendario Attività Giovanile'!$E474="",'Calendario Attività Giovanile'!$H474="",'Calendario Attività Giovanile'!$I474=""),"ERRORE! MANCA…","")))))))))))))),"")</f>
        <v/>
      </c>
      <c r="N133" s="25" t="str">
        <f t="shared" si="10"/>
        <v/>
      </c>
      <c r="O133" s="25" t="str">
        <f t="shared" si="11"/>
        <v/>
      </c>
      <c r="P133" s="25" t="str">
        <f t="shared" si="12"/>
        <v/>
      </c>
      <c r="Q133" s="25" t="str">
        <f t="shared" si="13"/>
        <v/>
      </c>
      <c r="R133" s="12" t="str">
        <f t="shared" si="14"/>
        <v/>
      </c>
      <c r="S133" s="6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ht="21" hidden="1">
      <c r="A134" s="11"/>
      <c r="B134" s="68" t="s">
        <v>436</v>
      </c>
      <c r="C134" s="57" t="s">
        <v>84</v>
      </c>
      <c r="D134" s="52" t="s">
        <v>484</v>
      </c>
      <c r="E134" s="52" t="s">
        <v>23</v>
      </c>
      <c r="F134" s="52">
        <v>22</v>
      </c>
      <c r="G134" s="52" t="s">
        <v>81</v>
      </c>
      <c r="H134" s="132" t="s">
        <v>501</v>
      </c>
      <c r="I134" s="52" t="s">
        <v>494</v>
      </c>
      <c r="J134" s="52">
        <v>7</v>
      </c>
      <c r="K134" s="13"/>
      <c r="L134" s="13"/>
      <c r="M134" s="24" t="str">
        <f>IFERROR(IF(G475="","",IF(G475="GENNAIO","",IF(G475="FEBBRAIO","",IF(G475="MARZO","",IF(G475="APRILE","",IF(G475="MAGGIO","",IF(G475="GIUGNO","",IF(G475="LUGLIO","",IF(G475="AGOSTO","",IF(G475="SETTEMBRE","",IF(G475="OTTOBRE","",IF(G475="NOVEMBRE","",IF(G475="DICEMBRE","",IF(OR('Calendario Attività Giovanile'!$D475="",'Calendario Attività Giovanile'!$E475="",'Calendario Attività Giovanile'!$H475="",'Calendario Attività Giovanile'!$I475=""),"ERRORE! MANCA…","")))))))))))))),"")</f>
        <v/>
      </c>
      <c r="N134" s="25" t="str">
        <f t="shared" si="10"/>
        <v/>
      </c>
      <c r="O134" s="25" t="str">
        <f t="shared" si="11"/>
        <v/>
      </c>
      <c r="P134" s="25" t="str">
        <f t="shared" si="12"/>
        <v/>
      </c>
      <c r="Q134" s="25" t="str">
        <f t="shared" si="13"/>
        <v/>
      </c>
      <c r="R134" s="12" t="str">
        <f t="shared" si="14"/>
        <v/>
      </c>
      <c r="S134" s="6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ht="21" hidden="1">
      <c r="A135" s="11"/>
      <c r="B135" s="68" t="s">
        <v>437</v>
      </c>
      <c r="C135" s="57" t="s">
        <v>84</v>
      </c>
      <c r="D135" s="52"/>
      <c r="E135" s="52" t="s">
        <v>24</v>
      </c>
      <c r="F135" s="52">
        <v>23</v>
      </c>
      <c r="G135" s="52" t="s">
        <v>81</v>
      </c>
      <c r="H135" s="132" t="s">
        <v>114</v>
      </c>
      <c r="I135" s="52" t="s">
        <v>193</v>
      </c>
      <c r="J135" s="52">
        <v>6</v>
      </c>
      <c r="K135" s="13"/>
      <c r="L135" s="13"/>
      <c r="M135" s="24" t="str">
        <f>IFERROR(IF(G476="","",IF(G476="GENNAIO","",IF(G476="FEBBRAIO","",IF(G476="MARZO","",IF(G476="APRILE","",IF(G476="MAGGIO","",IF(G476="GIUGNO","",IF(G476="LUGLIO","",IF(G476="AGOSTO","",IF(G476="SETTEMBRE","",IF(G476="OTTOBRE","",IF(G476="NOVEMBRE","",IF(G476="DICEMBRE","",IF(OR('Calendario Attività Giovanile'!$D476="",'Calendario Attività Giovanile'!$E476="",'Calendario Attività Giovanile'!$H476="",'Calendario Attività Giovanile'!$I476=""),"ERRORE! MANCA…","")))))))))))))),"")</f>
        <v/>
      </c>
      <c r="N135" s="25" t="str">
        <f t="shared" si="10"/>
        <v/>
      </c>
      <c r="O135" s="25" t="str">
        <f t="shared" si="11"/>
        <v/>
      </c>
      <c r="P135" s="25" t="str">
        <f t="shared" si="12"/>
        <v/>
      </c>
      <c r="Q135" s="25" t="str">
        <f t="shared" si="13"/>
        <v/>
      </c>
      <c r="R135" s="12" t="str">
        <f t="shared" si="14"/>
        <v/>
      </c>
      <c r="S135" s="6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ht="21" hidden="1">
      <c r="A136" s="11"/>
      <c r="B136" s="68" t="s">
        <v>438</v>
      </c>
      <c r="C136" s="57" t="s">
        <v>84</v>
      </c>
      <c r="D136" s="52"/>
      <c r="E136" s="52" t="s">
        <v>21</v>
      </c>
      <c r="F136" s="52">
        <v>27</v>
      </c>
      <c r="G136" s="52">
        <v>31</v>
      </c>
      <c r="H136" s="132" t="s">
        <v>194</v>
      </c>
      <c r="I136" s="52" t="s">
        <v>195</v>
      </c>
      <c r="J136" s="52">
        <v>1</v>
      </c>
      <c r="K136" s="13"/>
      <c r="L136" s="13"/>
      <c r="M136" s="24" t="str">
        <f>IFERROR(IF(G477="","",IF(G477="GENNAIO","",IF(G477="FEBBRAIO","",IF(G477="MARZO","",IF(G477="APRILE","",IF(G477="MAGGIO","",IF(G477="GIUGNO","",IF(G477="LUGLIO","",IF(G477="AGOSTO","",IF(G477="SETTEMBRE","",IF(G477="OTTOBRE","",IF(G477="NOVEMBRE","",IF(G477="DICEMBRE","",IF(OR('Calendario Attività Giovanile'!$D477="",'Calendario Attività Giovanile'!$E477="",'Calendario Attività Giovanile'!$H477="",'Calendario Attività Giovanile'!$I477=""),"ERRORE! MANCA…","")))))))))))))),"")</f>
        <v/>
      </c>
      <c r="N136" s="25" t="str">
        <f t="shared" si="10"/>
        <v/>
      </c>
      <c r="O136" s="25" t="str">
        <f t="shared" si="11"/>
        <v/>
      </c>
      <c r="P136" s="25" t="str">
        <f t="shared" si="12"/>
        <v/>
      </c>
      <c r="Q136" s="25" t="str">
        <f t="shared" si="13"/>
        <v/>
      </c>
      <c r="R136" s="12" t="str">
        <f t="shared" si="14"/>
        <v/>
      </c>
      <c r="S136" s="6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ht="21" hidden="1">
      <c r="A137" s="11"/>
      <c r="B137" s="68" t="s">
        <v>438</v>
      </c>
      <c r="C137" s="57" t="s">
        <v>84</v>
      </c>
      <c r="D137" s="52"/>
      <c r="E137" s="52" t="s">
        <v>21</v>
      </c>
      <c r="F137" s="52">
        <v>27</v>
      </c>
      <c r="G137" s="52">
        <v>31</v>
      </c>
      <c r="H137" s="132" t="s">
        <v>196</v>
      </c>
      <c r="I137" s="52" t="s">
        <v>197</v>
      </c>
      <c r="J137" s="52">
        <v>2</v>
      </c>
      <c r="K137" s="13"/>
      <c r="L137" s="13"/>
      <c r="M137" s="24" t="str">
        <f>IFERROR(IF(G478="","",IF(G478="GENNAIO","",IF(G478="FEBBRAIO","",IF(G478="MARZO","",IF(G478="APRILE","",IF(G478="MAGGIO","",IF(G478="GIUGNO","",IF(G478="LUGLIO","",IF(G478="AGOSTO","",IF(G478="SETTEMBRE","",IF(G478="OTTOBRE","",IF(G478="NOVEMBRE","",IF(G478="DICEMBRE","",IF(OR('Calendario Attività Giovanile'!$D478="",'Calendario Attività Giovanile'!$E478="",'Calendario Attività Giovanile'!$H478="",'Calendario Attività Giovanile'!$I478=""),"ERRORE! MANCA…","")))))))))))))),"")</f>
        <v/>
      </c>
      <c r="N137" s="25" t="str">
        <f t="shared" si="10"/>
        <v/>
      </c>
      <c r="O137" s="25" t="str">
        <f t="shared" si="11"/>
        <v/>
      </c>
      <c r="P137" s="25" t="str">
        <f t="shared" si="12"/>
        <v/>
      </c>
      <c r="Q137" s="25" t="str">
        <f t="shared" si="13"/>
        <v/>
      </c>
      <c r="R137" s="12" t="str">
        <f t="shared" si="14"/>
        <v/>
      </c>
      <c r="S137" s="6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ht="21" hidden="1">
      <c r="A138" s="11"/>
      <c r="B138" s="68" t="s">
        <v>439</v>
      </c>
      <c r="C138" s="57" t="s">
        <v>84</v>
      </c>
      <c r="D138" s="52"/>
      <c r="E138" s="52" t="s">
        <v>24</v>
      </c>
      <c r="F138" s="52">
        <v>29</v>
      </c>
      <c r="G138" s="52" t="s">
        <v>81</v>
      </c>
      <c r="H138" s="132" t="s">
        <v>114</v>
      </c>
      <c r="I138" s="52" t="s">
        <v>147</v>
      </c>
      <c r="J138" s="52">
        <v>1</v>
      </c>
      <c r="K138" s="13"/>
      <c r="L138" s="13"/>
      <c r="M138" s="24" t="str">
        <f>IFERROR(IF(G479="","",IF(G479="GENNAIO","",IF(G479="FEBBRAIO","",IF(G479="MARZO","",IF(G479="APRILE","",IF(G479="MAGGIO","",IF(G479="GIUGNO","",IF(G479="LUGLIO","",IF(G479="AGOSTO","",IF(G479="SETTEMBRE","",IF(G479="OTTOBRE","",IF(G479="NOVEMBRE","",IF(G479="DICEMBRE","",IF(OR('Calendario Attività Giovanile'!$D479="",'Calendario Attività Giovanile'!$E479="",'Calendario Attività Giovanile'!$H479="",'Calendario Attività Giovanile'!$I479=""),"ERRORE! MANCA…","")))))))))))))),"")</f>
        <v/>
      </c>
      <c r="N138" s="25" t="str">
        <f t="shared" si="10"/>
        <v/>
      </c>
      <c r="O138" s="25" t="str">
        <f t="shared" si="11"/>
        <v/>
      </c>
      <c r="P138" s="25" t="str">
        <f t="shared" si="12"/>
        <v/>
      </c>
      <c r="Q138" s="25" t="str">
        <f t="shared" si="13"/>
        <v/>
      </c>
      <c r="R138" s="12" t="str">
        <f t="shared" si="14"/>
        <v/>
      </c>
      <c r="S138" s="6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ht="21" hidden="1">
      <c r="A139" s="11"/>
      <c r="B139" s="68" t="s">
        <v>440</v>
      </c>
      <c r="C139" s="57" t="s">
        <v>84</v>
      </c>
      <c r="D139" s="52"/>
      <c r="E139" s="52" t="s">
        <v>19</v>
      </c>
      <c r="F139" s="52">
        <v>29</v>
      </c>
      <c r="G139" s="52">
        <v>30</v>
      </c>
      <c r="H139" s="132" t="s">
        <v>198</v>
      </c>
      <c r="I139" s="52" t="s">
        <v>199</v>
      </c>
      <c r="J139" s="52">
        <v>2</v>
      </c>
      <c r="K139" s="13"/>
      <c r="L139" s="13"/>
      <c r="M139" s="24" t="str">
        <f>IFERROR(IF(G480="","",IF(G480="GENNAIO","",IF(G480="FEBBRAIO","",IF(G480="MARZO","",IF(G480="APRILE","",IF(G480="MAGGIO","",IF(G480="GIUGNO","",IF(G480="LUGLIO","",IF(G480="AGOSTO","",IF(G480="SETTEMBRE","",IF(G480="OTTOBRE","",IF(G480="NOVEMBRE","",IF(G480="DICEMBRE","",IF(OR('Calendario Attività Giovanile'!$D480="",'Calendario Attività Giovanile'!$E480="",'Calendario Attività Giovanile'!$H480="",'Calendario Attività Giovanile'!$I480=""),"ERRORE! MANCA…","")))))))))))))),"")</f>
        <v/>
      </c>
      <c r="N139" s="25" t="str">
        <f t="shared" si="10"/>
        <v/>
      </c>
      <c r="O139" s="25" t="str">
        <f t="shared" si="11"/>
        <v/>
      </c>
      <c r="P139" s="25" t="str">
        <f t="shared" si="12"/>
        <v/>
      </c>
      <c r="Q139" s="25" t="str">
        <f t="shared" si="13"/>
        <v/>
      </c>
      <c r="R139" s="12" t="str">
        <f t="shared" si="14"/>
        <v/>
      </c>
      <c r="S139" s="6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ht="21" hidden="1">
      <c r="A140" s="11"/>
      <c r="B140" s="68" t="s">
        <v>440</v>
      </c>
      <c r="C140" s="57" t="s">
        <v>84</v>
      </c>
      <c r="D140" s="52"/>
      <c r="E140" s="52" t="s">
        <v>19</v>
      </c>
      <c r="F140" s="52">
        <v>29</v>
      </c>
      <c r="G140" s="52">
        <v>30</v>
      </c>
      <c r="H140" s="132" t="s">
        <v>200</v>
      </c>
      <c r="I140" s="52" t="s">
        <v>58</v>
      </c>
      <c r="J140" s="52">
        <v>6</v>
      </c>
      <c r="K140" s="13"/>
      <c r="L140" s="13"/>
      <c r="M140" s="24" t="str">
        <f>IFERROR(IF(G481="","",IF(G481="GENNAIO","",IF(G481="FEBBRAIO","",IF(G481="MARZO","",IF(G481="APRILE","",IF(G481="MAGGIO","",IF(G481="GIUGNO","",IF(G481="LUGLIO","",IF(G481="AGOSTO","",IF(G481="SETTEMBRE","",IF(G481="OTTOBRE","",IF(G481="NOVEMBRE","",IF(G481="DICEMBRE","",IF(OR('Calendario Attività Giovanile'!$D481="",'Calendario Attività Giovanile'!$E481="",'Calendario Attività Giovanile'!$H481="",'Calendario Attività Giovanile'!$I481=""),"ERRORE! MANCA…","")))))))))))))),"")</f>
        <v/>
      </c>
      <c r="N140" s="25" t="str">
        <f t="shared" si="10"/>
        <v/>
      </c>
      <c r="O140" s="25" t="str">
        <f t="shared" si="11"/>
        <v/>
      </c>
      <c r="P140" s="25" t="str">
        <f t="shared" si="12"/>
        <v/>
      </c>
      <c r="Q140" s="25" t="str">
        <f t="shared" si="13"/>
        <v/>
      </c>
      <c r="R140" s="12" t="str">
        <f t="shared" si="14"/>
        <v/>
      </c>
      <c r="S140" s="6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ht="21" hidden="1">
      <c r="A141" s="11"/>
      <c r="B141" s="68" t="s">
        <v>441</v>
      </c>
      <c r="C141" s="57" t="s">
        <v>84</v>
      </c>
      <c r="D141" s="52"/>
      <c r="E141" s="52" t="s">
        <v>24</v>
      </c>
      <c r="F141" s="52">
        <v>30</v>
      </c>
      <c r="G141" s="52" t="s">
        <v>81</v>
      </c>
      <c r="H141" s="132" t="s">
        <v>114</v>
      </c>
      <c r="I141" s="52" t="s">
        <v>201</v>
      </c>
      <c r="J141" s="52">
        <v>2</v>
      </c>
      <c r="K141" s="13"/>
      <c r="L141" s="13"/>
      <c r="M141" s="24" t="str">
        <f>IFERROR(IF(G482="","",IF(G482="GENNAIO","",IF(G482="FEBBRAIO","",IF(G482="MARZO","",IF(G482="APRILE","",IF(G482="MAGGIO","",IF(G482="GIUGNO","",IF(G482="LUGLIO","",IF(G482="AGOSTO","",IF(G482="SETTEMBRE","",IF(G482="OTTOBRE","",IF(G482="NOVEMBRE","",IF(G482="DICEMBRE","",IF(OR('Calendario Attività Giovanile'!$D482="",'Calendario Attività Giovanile'!$E482="",'Calendario Attività Giovanile'!$H482="",'Calendario Attività Giovanile'!$I482=""),"ERRORE! MANCA…","")))))))))))))),"")</f>
        <v/>
      </c>
      <c r="N141" s="25" t="str">
        <f t="shared" si="10"/>
        <v/>
      </c>
      <c r="O141" s="25" t="str">
        <f t="shared" si="11"/>
        <v/>
      </c>
      <c r="P141" s="25" t="str">
        <f t="shared" si="12"/>
        <v/>
      </c>
      <c r="Q141" s="25" t="str">
        <f t="shared" si="13"/>
        <v/>
      </c>
      <c r="R141" s="12" t="str">
        <f t="shared" si="14"/>
        <v/>
      </c>
      <c r="S141" s="6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ht="21">
      <c r="A142" s="11"/>
      <c r="B142" s="68" t="s">
        <v>441</v>
      </c>
      <c r="C142" s="57" t="s">
        <v>84</v>
      </c>
      <c r="D142" s="52"/>
      <c r="E142" s="52" t="s">
        <v>25</v>
      </c>
      <c r="F142" s="52">
        <v>30</v>
      </c>
      <c r="G142" s="52" t="s">
        <v>81</v>
      </c>
      <c r="H142" s="132" t="s">
        <v>169</v>
      </c>
      <c r="I142" s="52" t="s">
        <v>202</v>
      </c>
      <c r="J142" s="52">
        <v>3</v>
      </c>
      <c r="K142" s="13"/>
      <c r="L142" s="13"/>
      <c r="M142" s="24" t="str">
        <f>IFERROR(IF(G483="","",IF(G483="GENNAIO","",IF(G483="FEBBRAIO","",IF(G483="MARZO","",IF(G483="APRILE","",IF(G483="MAGGIO","",IF(G483="GIUGNO","",IF(G483="LUGLIO","",IF(G483="AGOSTO","",IF(G483="SETTEMBRE","",IF(G483="OTTOBRE","",IF(G483="NOVEMBRE","",IF(G483="DICEMBRE","",IF(OR('Calendario Attività Giovanile'!$D483="",'Calendario Attività Giovanile'!$E483="",'Calendario Attività Giovanile'!$H483="",'Calendario Attività Giovanile'!$I483=""),"ERRORE! MANCA…","")))))))))))))),"")</f>
        <v/>
      </c>
      <c r="N142" s="25" t="str">
        <f t="shared" si="10"/>
        <v/>
      </c>
      <c r="O142" s="25" t="str">
        <f t="shared" si="11"/>
        <v/>
      </c>
      <c r="P142" s="25" t="str">
        <f t="shared" si="12"/>
        <v/>
      </c>
      <c r="Q142" s="25" t="str">
        <f t="shared" si="13"/>
        <v/>
      </c>
      <c r="R142" s="12" t="str">
        <f t="shared" si="14"/>
        <v/>
      </c>
      <c r="S142" s="6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ht="21" hidden="1">
      <c r="A143" s="11"/>
      <c r="B143" s="68" t="s">
        <v>441</v>
      </c>
      <c r="C143" s="57" t="s">
        <v>84</v>
      </c>
      <c r="D143" s="52"/>
      <c r="E143" s="52" t="s">
        <v>25</v>
      </c>
      <c r="F143" s="52">
        <v>30</v>
      </c>
      <c r="G143" s="52" t="s">
        <v>81</v>
      </c>
      <c r="H143" s="132" t="s">
        <v>132</v>
      </c>
      <c r="I143" s="52" t="s">
        <v>47</v>
      </c>
      <c r="J143" s="52">
        <v>5</v>
      </c>
      <c r="K143" s="13"/>
      <c r="L143" s="13"/>
      <c r="M143" s="24" t="str">
        <f>IFERROR(IF(G484="","",IF(G484="GENNAIO","",IF(G484="FEBBRAIO","",IF(G484="MARZO","",IF(G484="APRILE","",IF(G484="MAGGIO","",IF(G484="GIUGNO","",IF(G484="LUGLIO","",IF(G484="AGOSTO","",IF(G484="SETTEMBRE","",IF(G484="OTTOBRE","",IF(G484="NOVEMBRE","",IF(G484="DICEMBRE","",IF(OR('Calendario Attività Giovanile'!$D484="",'Calendario Attività Giovanile'!$E484="",'Calendario Attività Giovanile'!$H484="",'Calendario Attività Giovanile'!$I484=""),"ERRORE! MANCA…","")))))))))))))),"")</f>
        <v/>
      </c>
      <c r="N143" s="25" t="str">
        <f t="shared" si="10"/>
        <v/>
      </c>
      <c r="O143" s="25" t="str">
        <f t="shared" si="11"/>
        <v/>
      </c>
      <c r="P143" s="25" t="str">
        <f t="shared" si="12"/>
        <v/>
      </c>
      <c r="Q143" s="25" t="str">
        <f t="shared" si="13"/>
        <v/>
      </c>
      <c r="R143" s="12" t="str">
        <f t="shared" si="14"/>
        <v/>
      </c>
      <c r="S143" s="6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ht="21" hidden="1">
      <c r="A144" s="11"/>
      <c r="B144" s="68" t="s">
        <v>442</v>
      </c>
      <c r="C144" s="57" t="s">
        <v>84</v>
      </c>
      <c r="D144" s="52"/>
      <c r="E144" s="52" t="s">
        <v>24</v>
      </c>
      <c r="F144" s="52">
        <v>31</v>
      </c>
      <c r="G144" s="52" t="s">
        <v>81</v>
      </c>
      <c r="H144" s="132" t="s">
        <v>114</v>
      </c>
      <c r="I144" s="52" t="s">
        <v>153</v>
      </c>
      <c r="J144" s="52">
        <v>2</v>
      </c>
      <c r="K144" s="13"/>
      <c r="L144" s="13"/>
      <c r="M144" s="24" t="str">
        <f>IFERROR(IF(G485="","",IF(G485="GENNAIO","",IF(G485="FEBBRAIO","",IF(G485="MARZO","",IF(G485="APRILE","",IF(G485="MAGGIO","",IF(G485="GIUGNO","",IF(G485="LUGLIO","",IF(G485="AGOSTO","",IF(G485="SETTEMBRE","",IF(G485="OTTOBRE","",IF(G485="NOVEMBRE","",IF(G485="DICEMBRE","",IF(OR('Calendario Attività Giovanile'!$D485="",'Calendario Attività Giovanile'!$E485="",'Calendario Attività Giovanile'!$H485="",'Calendario Attività Giovanile'!$I485=""),"ERRORE! MANCA…","")))))))))))))),"")</f>
        <v/>
      </c>
      <c r="N144" s="25" t="str">
        <f t="shared" si="10"/>
        <v/>
      </c>
      <c r="O144" s="25" t="str">
        <f t="shared" si="11"/>
        <v/>
      </c>
      <c r="P144" s="25" t="str">
        <f t="shared" si="12"/>
        <v/>
      </c>
      <c r="Q144" s="25" t="str">
        <f t="shared" si="13"/>
        <v/>
      </c>
      <c r="R144" s="12" t="str">
        <f t="shared" si="14"/>
        <v/>
      </c>
      <c r="S144" s="6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ht="21" hidden="1">
      <c r="A145" s="11"/>
      <c r="B145" s="68" t="s">
        <v>81</v>
      </c>
      <c r="C145" s="57" t="s">
        <v>85</v>
      </c>
      <c r="D145" s="52"/>
      <c r="E145" s="52"/>
      <c r="F145" s="52"/>
      <c r="G145" s="52" t="s">
        <v>81</v>
      </c>
      <c r="H145" s="132" t="s">
        <v>4</v>
      </c>
      <c r="I145" s="52"/>
      <c r="J145" s="52"/>
      <c r="K145" s="13"/>
      <c r="L145" s="13"/>
      <c r="M145" s="24" t="str">
        <f>IFERROR(IF(G486="","",IF(G486="GENNAIO","",IF(G486="FEBBRAIO","",IF(G486="MARZO","",IF(G486="APRILE","",IF(G486="MAGGIO","",IF(G486="GIUGNO","",IF(G486="LUGLIO","",IF(G486="AGOSTO","",IF(G486="SETTEMBRE","",IF(G486="OTTOBRE","",IF(G486="NOVEMBRE","",IF(G486="DICEMBRE","",IF(OR('Calendario Attività Giovanile'!$D486="",'Calendario Attività Giovanile'!$E486="",'Calendario Attività Giovanile'!$H486="",'Calendario Attività Giovanile'!$I486=""),"ERRORE! MANCA…","")))))))))))))),"")</f>
        <v/>
      </c>
      <c r="N145" s="25" t="str">
        <f t="shared" si="10"/>
        <v/>
      </c>
      <c r="O145" s="25" t="str">
        <f t="shared" si="11"/>
        <v/>
      </c>
      <c r="P145" s="25" t="str">
        <f t="shared" si="12"/>
        <v/>
      </c>
      <c r="Q145" s="25" t="str">
        <f t="shared" si="13"/>
        <v/>
      </c>
      <c r="R145" s="12" t="str">
        <f t="shared" si="14"/>
        <v/>
      </c>
      <c r="S145" s="6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ht="21" hidden="1">
      <c r="A146" s="11"/>
      <c r="B146" s="68" t="s">
        <v>410</v>
      </c>
      <c r="C146" s="57" t="s">
        <v>85</v>
      </c>
      <c r="D146" s="52"/>
      <c r="E146" s="52" t="s">
        <v>22</v>
      </c>
      <c r="F146" s="52">
        <v>1</v>
      </c>
      <c r="G146" s="52">
        <v>2</v>
      </c>
      <c r="H146" s="132" t="s">
        <v>203</v>
      </c>
      <c r="I146" s="52" t="s">
        <v>54</v>
      </c>
      <c r="J146" s="52">
        <v>1</v>
      </c>
      <c r="K146" s="13"/>
      <c r="L146" s="13"/>
      <c r="M146" s="24" t="str">
        <f>IFERROR(IF(G487="","",IF(G487="GENNAIO","",IF(G487="FEBBRAIO","",IF(G487="MARZO","",IF(G487="APRILE","",IF(G487="MAGGIO","",IF(G487="GIUGNO","",IF(G487="LUGLIO","",IF(G487="AGOSTO","",IF(G487="SETTEMBRE","",IF(G487="OTTOBRE","",IF(G487="NOVEMBRE","",IF(G487="DICEMBRE","",IF(OR('Calendario Attività Giovanile'!$D487="",'Calendario Attività Giovanile'!$E487="",'Calendario Attività Giovanile'!$H487="",'Calendario Attività Giovanile'!$I487=""),"ERRORE! MANCA…","")))))))))))))),"")</f>
        <v/>
      </c>
      <c r="N146" s="25" t="str">
        <f t="shared" si="10"/>
        <v/>
      </c>
      <c r="O146" s="25" t="str">
        <f t="shared" si="11"/>
        <v/>
      </c>
      <c r="P146" s="25" t="str">
        <f t="shared" si="12"/>
        <v/>
      </c>
      <c r="Q146" s="25" t="str">
        <f t="shared" si="13"/>
        <v/>
      </c>
      <c r="R146" s="12" t="str">
        <f t="shared" si="14"/>
        <v/>
      </c>
      <c r="S146" s="6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ht="21" hidden="1">
      <c r="A147" s="11"/>
      <c r="B147" s="68" t="s">
        <v>411</v>
      </c>
      <c r="C147" s="57" t="s">
        <v>85</v>
      </c>
      <c r="D147" s="52" t="s">
        <v>484</v>
      </c>
      <c r="E147" s="52" t="s">
        <v>25</v>
      </c>
      <c r="F147" s="52">
        <v>1</v>
      </c>
      <c r="G147" s="52" t="s">
        <v>81</v>
      </c>
      <c r="H147" s="132" t="s">
        <v>515</v>
      </c>
      <c r="I147" s="52" t="s">
        <v>516</v>
      </c>
      <c r="J147" s="52">
        <v>4</v>
      </c>
      <c r="K147" s="13"/>
      <c r="L147" s="13"/>
      <c r="M147" s="24" t="str">
        <f>IFERROR(IF(G488="","",IF(G488="GENNAIO","",IF(G488="FEBBRAIO","",IF(G488="MARZO","",IF(G488="APRILE","",IF(G488="MAGGIO","",IF(G488="GIUGNO","",IF(G488="LUGLIO","",IF(G488="AGOSTO","",IF(G488="SETTEMBRE","",IF(G488="OTTOBRE","",IF(G488="NOVEMBRE","",IF(G488="DICEMBRE","",IF(OR('Calendario Attività Giovanile'!$D488="",'Calendario Attività Giovanile'!$E488="",'Calendario Attività Giovanile'!$H488="",'Calendario Attività Giovanile'!$I488=""),"ERRORE! MANCA…","")))))))))))))),"")</f>
        <v/>
      </c>
      <c r="N147" s="25" t="str">
        <f t="shared" si="10"/>
        <v/>
      </c>
      <c r="O147" s="25" t="str">
        <f t="shared" si="11"/>
        <v/>
      </c>
      <c r="P147" s="25" t="str">
        <f t="shared" si="12"/>
        <v/>
      </c>
      <c r="Q147" s="25" t="str">
        <f t="shared" si="13"/>
        <v/>
      </c>
      <c r="R147" s="12" t="str">
        <f t="shared" si="14"/>
        <v/>
      </c>
      <c r="S147" s="6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ht="21" hidden="1">
      <c r="A148" s="11"/>
      <c r="B148" s="68" t="s">
        <v>412</v>
      </c>
      <c r="C148" s="57" t="s">
        <v>85</v>
      </c>
      <c r="D148" s="52"/>
      <c r="E148" s="52" t="s">
        <v>24</v>
      </c>
      <c r="F148" s="52">
        <v>2</v>
      </c>
      <c r="G148" s="52" t="s">
        <v>81</v>
      </c>
      <c r="H148" s="132" t="s">
        <v>114</v>
      </c>
      <c r="I148" s="52" t="s">
        <v>204</v>
      </c>
      <c r="J148" s="52">
        <v>2</v>
      </c>
      <c r="K148" s="13"/>
      <c r="L148" s="13"/>
      <c r="M148" s="24" t="str">
        <f>IFERROR(IF(G489="","",IF(G489="GENNAIO","",IF(G489="FEBBRAIO","",IF(G489="MARZO","",IF(G489="APRILE","",IF(G489="MAGGIO","",IF(G489="GIUGNO","",IF(G489="LUGLIO","",IF(G489="AGOSTO","",IF(G489="SETTEMBRE","",IF(G489="OTTOBRE","",IF(G489="NOVEMBRE","",IF(G489="DICEMBRE","",IF(OR('Calendario Attività Giovanile'!$D489="",'Calendario Attività Giovanile'!$E489="",'Calendario Attività Giovanile'!$H489="",'Calendario Attività Giovanile'!$I489=""),"ERRORE! MANCA…","")))))))))))))),"")</f>
        <v/>
      </c>
      <c r="N148" s="25" t="str">
        <f t="shared" si="10"/>
        <v/>
      </c>
      <c r="O148" s="25" t="str">
        <f t="shared" si="11"/>
        <v/>
      </c>
      <c r="P148" s="25" t="str">
        <f t="shared" si="12"/>
        <v/>
      </c>
      <c r="Q148" s="25" t="str">
        <f t="shared" si="13"/>
        <v/>
      </c>
      <c r="R148" s="12" t="str">
        <f t="shared" si="14"/>
        <v/>
      </c>
      <c r="S148" s="6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ht="21">
      <c r="A149" s="11"/>
      <c r="B149" s="68" t="s">
        <v>412</v>
      </c>
      <c r="C149" s="57" t="s">
        <v>85</v>
      </c>
      <c r="D149" s="52"/>
      <c r="E149" s="52" t="s">
        <v>24</v>
      </c>
      <c r="F149" s="52">
        <v>2</v>
      </c>
      <c r="G149" s="52" t="s">
        <v>81</v>
      </c>
      <c r="H149" s="132" t="s">
        <v>205</v>
      </c>
      <c r="I149" s="52" t="s">
        <v>206</v>
      </c>
      <c r="J149" s="52">
        <v>3</v>
      </c>
      <c r="K149" s="13"/>
      <c r="L149" s="13"/>
      <c r="M149" s="24" t="str">
        <f>IFERROR(IF(G490="","",IF(G490="GENNAIO","",IF(G490="FEBBRAIO","",IF(G490="MARZO","",IF(G490="APRILE","",IF(G490="MAGGIO","",IF(G490="GIUGNO","",IF(G490="LUGLIO","",IF(G490="AGOSTO","",IF(G490="SETTEMBRE","",IF(G490="OTTOBRE","",IF(G490="NOVEMBRE","",IF(G490="DICEMBRE","",IF(OR('Calendario Attività Giovanile'!$D490="",'Calendario Attività Giovanile'!$E490="",'Calendario Attività Giovanile'!$H490="",'Calendario Attività Giovanile'!$I490=""),"ERRORE! MANCA…","")))))))))))))),"")</f>
        <v/>
      </c>
      <c r="N149" s="25" t="str">
        <f t="shared" si="10"/>
        <v/>
      </c>
      <c r="O149" s="25" t="str">
        <f t="shared" si="11"/>
        <v/>
      </c>
      <c r="P149" s="25" t="str">
        <f t="shared" si="12"/>
        <v/>
      </c>
      <c r="Q149" s="25" t="str">
        <f t="shared" si="13"/>
        <v/>
      </c>
      <c r="R149" s="12" t="str">
        <f t="shared" si="14"/>
        <v/>
      </c>
      <c r="S149" s="6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ht="21" hidden="1">
      <c r="A150" s="11"/>
      <c r="B150" s="68" t="s">
        <v>412</v>
      </c>
      <c r="C150" s="57" t="s">
        <v>85</v>
      </c>
      <c r="D150" s="52"/>
      <c r="E150" s="52" t="s">
        <v>25</v>
      </c>
      <c r="F150" s="52">
        <v>2</v>
      </c>
      <c r="G150" s="52" t="s">
        <v>81</v>
      </c>
      <c r="H150" s="132" t="s">
        <v>192</v>
      </c>
      <c r="I150" s="52" t="s">
        <v>209</v>
      </c>
      <c r="J150" s="52">
        <v>6</v>
      </c>
      <c r="K150" s="13"/>
      <c r="L150" s="13"/>
      <c r="M150" s="24" t="str">
        <f>IFERROR(IF(G491="","",IF(G491="GENNAIO","",IF(G491="FEBBRAIO","",IF(G491="MARZO","",IF(G491="APRILE","",IF(G491="MAGGIO","",IF(G491="GIUGNO","",IF(G491="LUGLIO","",IF(G491="AGOSTO","",IF(G491="SETTEMBRE","",IF(G491="OTTOBRE","",IF(G491="NOVEMBRE","",IF(G491="DICEMBRE","",IF(OR('Calendario Attività Giovanile'!$D491="",'Calendario Attività Giovanile'!$E491="",'Calendario Attività Giovanile'!$H491="",'Calendario Attività Giovanile'!$I491=""),"ERRORE! MANCA…","")))))))))))))),"")</f>
        <v/>
      </c>
      <c r="N150" s="25" t="str">
        <f t="shared" si="10"/>
        <v/>
      </c>
      <c r="O150" s="25" t="str">
        <f t="shared" si="11"/>
        <v/>
      </c>
      <c r="P150" s="25" t="str">
        <f t="shared" si="12"/>
        <v/>
      </c>
      <c r="Q150" s="25" t="str">
        <f t="shared" si="13"/>
        <v/>
      </c>
      <c r="R150" s="12" t="str">
        <f t="shared" si="14"/>
        <v/>
      </c>
      <c r="S150" s="6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ht="21" hidden="1">
      <c r="A151" s="11"/>
      <c r="B151" s="68" t="s">
        <v>412</v>
      </c>
      <c r="C151" s="57" t="s">
        <v>85</v>
      </c>
      <c r="D151" s="52" t="s">
        <v>484</v>
      </c>
      <c r="E151" s="52" t="s">
        <v>25</v>
      </c>
      <c r="F151" s="52">
        <v>2</v>
      </c>
      <c r="G151" s="52" t="s">
        <v>81</v>
      </c>
      <c r="H151" s="132" t="s">
        <v>517</v>
      </c>
      <c r="I151" s="52" t="s">
        <v>270</v>
      </c>
      <c r="J151" s="52">
        <v>7</v>
      </c>
      <c r="K151" s="13"/>
      <c r="L151" s="13"/>
      <c r="M151" s="24" t="str">
        <f>IFERROR(IF(G492="","",IF(G492="GENNAIO","",IF(G492="FEBBRAIO","",IF(G492="MARZO","",IF(G492="APRILE","",IF(G492="MAGGIO","",IF(G492="GIUGNO","",IF(G492="LUGLIO","",IF(G492="AGOSTO","",IF(G492="SETTEMBRE","",IF(G492="OTTOBRE","",IF(G492="NOVEMBRE","",IF(G492="DICEMBRE","",IF(OR('Calendario Attività Giovanile'!$D492="",'Calendario Attività Giovanile'!$E492="",'Calendario Attività Giovanile'!$H492="",'Calendario Attività Giovanile'!$I492=""),"ERRORE! MANCA…","")))))))))))))),"")</f>
        <v/>
      </c>
      <c r="N151" s="25" t="str">
        <f t="shared" si="10"/>
        <v/>
      </c>
      <c r="O151" s="25" t="str">
        <f t="shared" si="11"/>
        <v/>
      </c>
      <c r="P151" s="25" t="str">
        <f t="shared" si="12"/>
        <v/>
      </c>
      <c r="Q151" s="25" t="str">
        <f t="shared" si="13"/>
        <v/>
      </c>
      <c r="R151" s="12" t="str">
        <f t="shared" si="14"/>
        <v/>
      </c>
      <c r="S151" s="6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ht="21" hidden="1">
      <c r="A152" s="11"/>
      <c r="B152" s="68" t="s">
        <v>413</v>
      </c>
      <c r="C152" s="57" t="s">
        <v>85</v>
      </c>
      <c r="D152" s="52"/>
      <c r="E152" s="52" t="s">
        <v>25</v>
      </c>
      <c r="F152" s="52">
        <v>3</v>
      </c>
      <c r="G152" s="52" t="s">
        <v>81</v>
      </c>
      <c r="H152" s="132" t="s">
        <v>150</v>
      </c>
      <c r="I152" s="52" t="s">
        <v>210</v>
      </c>
      <c r="J152" s="52">
        <v>4</v>
      </c>
      <c r="K152" s="13"/>
      <c r="L152" s="13"/>
      <c r="M152" s="24" t="str">
        <f>IFERROR(IF(G493="","",IF(G493="GENNAIO","",IF(G493="FEBBRAIO","",IF(G493="MARZO","",IF(G493="APRILE","",IF(G493="MAGGIO","",IF(G493="GIUGNO","",IF(G493="LUGLIO","",IF(G493="AGOSTO","",IF(G493="SETTEMBRE","",IF(G493="OTTOBRE","",IF(G493="NOVEMBRE","",IF(G493="DICEMBRE","",IF(OR('Calendario Attività Giovanile'!$D493="",'Calendario Attività Giovanile'!$E493="",'Calendario Attività Giovanile'!$H493="",'Calendario Attività Giovanile'!$I493=""),"ERRORE! MANCA…","")))))))))))))),"")</f>
        <v/>
      </c>
      <c r="N152" s="25" t="str">
        <f t="shared" si="10"/>
        <v/>
      </c>
      <c r="O152" s="25" t="str">
        <f t="shared" si="11"/>
        <v/>
      </c>
      <c r="P152" s="25" t="str">
        <f t="shared" si="12"/>
        <v/>
      </c>
      <c r="Q152" s="25" t="str">
        <f t="shared" si="13"/>
        <v/>
      </c>
      <c r="R152" s="12" t="str">
        <f t="shared" si="14"/>
        <v/>
      </c>
      <c r="S152" s="6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ht="21">
      <c r="A153" s="11"/>
      <c r="B153" s="68" t="s">
        <v>443</v>
      </c>
      <c r="C153" s="57" t="s">
        <v>85</v>
      </c>
      <c r="D153" s="52"/>
      <c r="E153" s="52" t="s">
        <v>61</v>
      </c>
      <c r="F153" s="52">
        <v>4</v>
      </c>
      <c r="G153" s="52">
        <v>6</v>
      </c>
      <c r="H153" s="132" t="s">
        <v>211</v>
      </c>
      <c r="I153" s="52" t="s">
        <v>62</v>
      </c>
      <c r="J153" s="52">
        <v>3</v>
      </c>
      <c r="K153" s="13"/>
      <c r="L153" s="13"/>
      <c r="M153" s="24" t="str">
        <f>IFERROR(IF(G494="","",IF(G494="GENNAIO","",IF(G494="FEBBRAIO","",IF(G494="MARZO","",IF(G494="APRILE","",IF(G494="MAGGIO","",IF(G494="GIUGNO","",IF(G494="LUGLIO","",IF(G494="AGOSTO","",IF(G494="SETTEMBRE","",IF(G494="OTTOBRE","",IF(G494="NOVEMBRE","",IF(G494="DICEMBRE","",IF(OR('Calendario Attività Giovanile'!$D494="",'Calendario Attività Giovanile'!$E494="",'Calendario Attività Giovanile'!$H494="",'Calendario Attività Giovanile'!$I494=""),"ERRORE! MANCA…","")))))))))))))),"")</f>
        <v/>
      </c>
      <c r="N153" s="25" t="str">
        <f t="shared" ref="N153:N216" si="15">IF(AND(M153&lt;&gt;"",D494=""),"Tipologia","")</f>
        <v/>
      </c>
      <c r="O153" s="25" t="str">
        <f t="shared" ref="O153:O216" si="16">IF(AND(M153&lt;&gt;"",E494=""),"Data","")</f>
        <v/>
      </c>
      <c r="P153" s="25" t="str">
        <f t="shared" ref="P153:P216" si="17">IF(AND(M153&lt;&gt;"",I494=""),"Zona","")</f>
        <v/>
      </c>
      <c r="Q153" s="25" t="str">
        <f t="shared" ref="Q153:Q216" si="18">IF(AND(M153&lt;&gt;"",H494=""),"Circolo","")</f>
        <v/>
      </c>
      <c r="R153" s="12" t="str">
        <f t="shared" si="14"/>
        <v/>
      </c>
      <c r="S153" s="6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ht="21" hidden="1">
      <c r="A154" s="11"/>
      <c r="B154" s="68" t="s">
        <v>415</v>
      </c>
      <c r="C154" s="57" t="s">
        <v>85</v>
      </c>
      <c r="D154" s="52"/>
      <c r="E154" s="52" t="s">
        <v>22</v>
      </c>
      <c r="F154" s="52">
        <v>4</v>
      </c>
      <c r="G154" s="52">
        <v>5</v>
      </c>
      <c r="H154" s="132" t="s">
        <v>212</v>
      </c>
      <c r="I154" s="52" t="s">
        <v>113</v>
      </c>
      <c r="J154" s="52">
        <v>6</v>
      </c>
      <c r="M154" s="24" t="str">
        <f>IFERROR(IF(G495="","",IF(G495="GENNAIO","",IF(G495="FEBBRAIO","",IF(G495="MARZO","",IF(G495="APRILE","",IF(G495="MAGGIO","",IF(G495="GIUGNO","",IF(G495="LUGLIO","",IF(G495="AGOSTO","",IF(G495="SETTEMBRE","",IF(G495="OTTOBRE","",IF(G495="NOVEMBRE","",IF(G495="DICEMBRE","",IF(OR('Calendario Attività Giovanile'!$D495="",'Calendario Attività Giovanile'!$E495="",'Calendario Attività Giovanile'!$H495="",'Calendario Attività Giovanile'!$I495=""),"ERRORE! MANCA…","")))))))))))))),"")</f>
        <v/>
      </c>
      <c r="N154" s="25" t="str">
        <f t="shared" si="15"/>
        <v/>
      </c>
      <c r="O154" s="25" t="str">
        <f t="shared" si="16"/>
        <v/>
      </c>
      <c r="P154" s="25" t="str">
        <f t="shared" si="17"/>
        <v/>
      </c>
      <c r="Q154" s="25" t="str">
        <f t="shared" si="18"/>
        <v/>
      </c>
      <c r="R154" s="12" t="str">
        <f t="shared" si="14"/>
        <v/>
      </c>
      <c r="S154" s="6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ht="21" hidden="1">
      <c r="A155" s="11"/>
      <c r="B155" s="68" t="s">
        <v>416</v>
      </c>
      <c r="C155" s="57" t="s">
        <v>85</v>
      </c>
      <c r="D155" s="52" t="s">
        <v>484</v>
      </c>
      <c r="E155" s="52" t="s">
        <v>24</v>
      </c>
      <c r="F155" s="52">
        <v>4</v>
      </c>
      <c r="G155" s="52" t="s">
        <v>81</v>
      </c>
      <c r="H155" s="132" t="s">
        <v>114</v>
      </c>
      <c r="I155" s="52" t="s">
        <v>217</v>
      </c>
      <c r="J155" s="52">
        <v>7</v>
      </c>
      <c r="M155" s="24" t="str">
        <f>IFERROR(IF(G496="","",IF(G496="GENNAIO","",IF(G496="FEBBRAIO","",IF(G496="MARZO","",IF(G496="APRILE","",IF(G496="MAGGIO","",IF(G496="GIUGNO","",IF(G496="LUGLIO","",IF(G496="AGOSTO","",IF(G496="SETTEMBRE","",IF(G496="OTTOBRE","",IF(G496="NOVEMBRE","",IF(G496="DICEMBRE","",IF(OR('Calendario Attività Giovanile'!$D496="",'Calendario Attività Giovanile'!$E496="",'Calendario Attività Giovanile'!$H496="",'Calendario Attività Giovanile'!$I496=""),"ERRORE! MANCA…","")))))))))))))),"")</f>
        <v/>
      </c>
      <c r="N155" s="25" t="str">
        <f t="shared" si="15"/>
        <v/>
      </c>
      <c r="O155" s="25" t="str">
        <f t="shared" si="16"/>
        <v/>
      </c>
      <c r="P155" s="25" t="str">
        <f t="shared" si="17"/>
        <v/>
      </c>
      <c r="Q155" s="25" t="str">
        <f t="shared" si="18"/>
        <v/>
      </c>
      <c r="R155" s="12" t="str">
        <f t="shared" si="14"/>
        <v/>
      </c>
      <c r="S155" s="6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ht="21" hidden="1">
      <c r="A156" s="11"/>
      <c r="B156" s="68" t="s">
        <v>444</v>
      </c>
      <c r="C156" s="57" t="s">
        <v>85</v>
      </c>
      <c r="D156" s="52"/>
      <c r="E156" s="52" t="s">
        <v>25</v>
      </c>
      <c r="F156" s="52">
        <v>5</v>
      </c>
      <c r="G156" s="52" t="s">
        <v>81</v>
      </c>
      <c r="H156" s="132" t="s">
        <v>213</v>
      </c>
      <c r="I156" s="52" t="s">
        <v>214</v>
      </c>
      <c r="J156" s="52">
        <v>1</v>
      </c>
      <c r="M156" s="24" t="str">
        <f>IFERROR(IF(G497="","",IF(G497="GENNAIO","",IF(G497="FEBBRAIO","",IF(G497="MARZO","",IF(G497="APRILE","",IF(G497="MAGGIO","",IF(G497="GIUGNO","",IF(G497="LUGLIO","",IF(G497="AGOSTO","",IF(G497="SETTEMBRE","",IF(G497="OTTOBRE","",IF(G497="NOVEMBRE","",IF(G497="DICEMBRE","",IF(OR('Calendario Attività Giovanile'!$D497="",'Calendario Attività Giovanile'!$E497="",'Calendario Attività Giovanile'!$H497="",'Calendario Attività Giovanile'!$I497=""),"ERRORE! MANCA…","")))))))))))))),"")</f>
        <v/>
      </c>
      <c r="N156" s="25" t="str">
        <f t="shared" si="15"/>
        <v/>
      </c>
      <c r="O156" s="25" t="str">
        <f t="shared" si="16"/>
        <v/>
      </c>
      <c r="P156" s="25" t="str">
        <f t="shared" si="17"/>
        <v/>
      </c>
      <c r="Q156" s="25" t="str">
        <f t="shared" si="18"/>
        <v/>
      </c>
      <c r="R156" s="12" t="str">
        <f t="shared" si="14"/>
        <v/>
      </c>
      <c r="S156" s="6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s="19" customFormat="1" ht="21" hidden="1">
      <c r="A157" s="11"/>
      <c r="B157" s="68" t="s">
        <v>444</v>
      </c>
      <c r="C157" s="57" t="s">
        <v>85</v>
      </c>
      <c r="D157" s="52"/>
      <c r="E157" s="52" t="s">
        <v>25</v>
      </c>
      <c r="F157" s="52">
        <v>5</v>
      </c>
      <c r="G157" s="52" t="s">
        <v>81</v>
      </c>
      <c r="H157" s="132" t="s">
        <v>499</v>
      </c>
      <c r="I157" s="52" t="s">
        <v>215</v>
      </c>
      <c r="J157" s="52">
        <v>2</v>
      </c>
      <c r="K157" s="1"/>
      <c r="L157" s="1"/>
      <c r="M157" s="24" t="str">
        <f>IFERROR(IF(G498="","",IF(G498="GENNAIO","",IF(G498="FEBBRAIO","",IF(G498="MARZO","",IF(G498="APRILE","",IF(G498="MAGGIO","",IF(G498="GIUGNO","",IF(G498="LUGLIO","",IF(G498="AGOSTO","",IF(G498="SETTEMBRE","",IF(G498="OTTOBRE","",IF(G498="NOVEMBRE","",IF(G498="DICEMBRE","",IF(OR('Calendario Attività Giovanile'!$D498="",'Calendario Attività Giovanile'!$E498="",'Calendario Attività Giovanile'!$H498="",'Calendario Attività Giovanile'!$I498=""),"ERRORE! MANCA…","")))))))))))))),"")</f>
        <v/>
      </c>
      <c r="N157" s="25" t="str">
        <f t="shared" si="15"/>
        <v/>
      </c>
      <c r="O157" s="25" t="str">
        <f t="shared" si="16"/>
        <v/>
      </c>
      <c r="P157" s="25" t="str">
        <f t="shared" si="17"/>
        <v/>
      </c>
      <c r="Q157" s="25" t="str">
        <f t="shared" si="18"/>
        <v/>
      </c>
      <c r="R157" s="12" t="str">
        <f t="shared" si="14"/>
        <v/>
      </c>
      <c r="S157" s="6"/>
      <c r="T157" s="4"/>
      <c r="U157" s="4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5" ht="21" hidden="1">
      <c r="A158" s="11"/>
      <c r="B158" s="68" t="s">
        <v>445</v>
      </c>
      <c r="C158" s="57" t="s">
        <v>85</v>
      </c>
      <c r="D158" s="52"/>
      <c r="E158" s="52" t="s">
        <v>19</v>
      </c>
      <c r="F158" s="52">
        <v>5</v>
      </c>
      <c r="G158" s="52">
        <v>6</v>
      </c>
      <c r="H158" s="132" t="s">
        <v>216</v>
      </c>
      <c r="I158" s="52" t="s">
        <v>217</v>
      </c>
      <c r="J158" s="52">
        <v>7</v>
      </c>
      <c r="M158" s="24" t="str">
        <f>IFERROR(IF(G499="","",IF(G499="GENNAIO","",IF(G499="FEBBRAIO","",IF(G499="MARZO","",IF(G499="APRILE","",IF(G499="MAGGIO","",IF(G499="GIUGNO","",IF(G499="LUGLIO","",IF(G499="AGOSTO","",IF(G499="SETTEMBRE","",IF(G499="OTTOBRE","",IF(G499="NOVEMBRE","",IF(G499="DICEMBRE","",IF(OR('Calendario Attività Giovanile'!$D499="",'Calendario Attività Giovanile'!$E499="",'Calendario Attività Giovanile'!$H499="",'Calendario Attività Giovanile'!$I499=""),"ERRORE! MANCA…","")))))))))))))),"")</f>
        <v/>
      </c>
      <c r="N158" s="25" t="str">
        <f t="shared" si="15"/>
        <v/>
      </c>
      <c r="O158" s="25" t="str">
        <f t="shared" si="16"/>
        <v/>
      </c>
      <c r="P158" s="25" t="str">
        <f t="shared" si="17"/>
        <v/>
      </c>
      <c r="Q158" s="25" t="str">
        <f t="shared" si="18"/>
        <v/>
      </c>
      <c r="R158" s="12" t="str">
        <f t="shared" si="14"/>
        <v/>
      </c>
      <c r="S158" s="6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ht="21" hidden="1">
      <c r="A159" s="11"/>
      <c r="B159" s="68" t="s">
        <v>417</v>
      </c>
      <c r="C159" s="57" t="s">
        <v>85</v>
      </c>
      <c r="D159" s="52" t="s">
        <v>484</v>
      </c>
      <c r="E159" s="52" t="s">
        <v>23</v>
      </c>
      <c r="F159" s="52">
        <v>6</v>
      </c>
      <c r="G159" s="52" t="s">
        <v>81</v>
      </c>
      <c r="H159" s="132" t="s">
        <v>501</v>
      </c>
      <c r="I159" s="52" t="s">
        <v>497</v>
      </c>
      <c r="J159" s="52">
        <v>7</v>
      </c>
      <c r="M159" s="24" t="str">
        <f>IFERROR(IF(G500="","",IF(G500="GENNAIO","",IF(G500="FEBBRAIO","",IF(G500="MARZO","",IF(G500="APRILE","",IF(G500="MAGGIO","",IF(G500="GIUGNO","",IF(G500="LUGLIO","",IF(G500="AGOSTO","",IF(G500="SETTEMBRE","",IF(G500="OTTOBRE","",IF(G500="NOVEMBRE","",IF(G500="DICEMBRE","",IF(OR('Calendario Attività Giovanile'!$D500="",'Calendario Attività Giovanile'!$E500="",'Calendario Attività Giovanile'!$H500="",'Calendario Attività Giovanile'!$I500=""),"ERRORE! MANCA…","")))))))))))))),"")</f>
        <v/>
      </c>
      <c r="N159" s="25" t="str">
        <f t="shared" si="15"/>
        <v/>
      </c>
      <c r="O159" s="25" t="str">
        <f t="shared" si="16"/>
        <v/>
      </c>
      <c r="P159" s="25" t="str">
        <f t="shared" si="17"/>
        <v/>
      </c>
      <c r="Q159" s="25" t="str">
        <f t="shared" si="18"/>
        <v/>
      </c>
      <c r="R159" s="12" t="str">
        <f t="shared" si="14"/>
        <v/>
      </c>
      <c r="S159" s="6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ht="21" hidden="1">
      <c r="A160" s="11"/>
      <c r="B160" s="68" t="s">
        <v>446</v>
      </c>
      <c r="C160" s="57" t="s">
        <v>85</v>
      </c>
      <c r="D160" s="52"/>
      <c r="E160" s="52" t="s">
        <v>21</v>
      </c>
      <c r="F160" s="52">
        <v>9</v>
      </c>
      <c r="G160" s="52">
        <v>13</v>
      </c>
      <c r="H160" s="132" t="s">
        <v>218</v>
      </c>
      <c r="I160" s="52" t="s">
        <v>219</v>
      </c>
      <c r="J160" s="52">
        <v>1</v>
      </c>
      <c r="M160" s="24" t="str">
        <f>IFERROR(IF(G501="","",IF(G501="GENNAIO","",IF(G501="FEBBRAIO","",IF(G501="MARZO","",IF(G501="APRILE","",IF(G501="MAGGIO","",IF(G501="GIUGNO","",IF(G501="LUGLIO","",IF(G501="AGOSTO","",IF(G501="SETTEMBRE","",IF(G501="OTTOBRE","",IF(G501="NOVEMBRE","",IF(G501="DICEMBRE","",IF(OR('Calendario Attività Giovanile'!$D501="",'Calendario Attività Giovanile'!$E501="",'Calendario Attività Giovanile'!$H501="",'Calendario Attività Giovanile'!$I501=""),"ERRORE! MANCA…","")))))))))))))),"")</f>
        <v/>
      </c>
      <c r="N160" s="25" t="str">
        <f t="shared" si="15"/>
        <v/>
      </c>
      <c r="O160" s="25" t="str">
        <f t="shared" si="16"/>
        <v/>
      </c>
      <c r="P160" s="25" t="str">
        <f t="shared" si="17"/>
        <v/>
      </c>
      <c r="Q160" s="25" t="str">
        <f t="shared" si="18"/>
        <v/>
      </c>
      <c r="R160" s="12" t="str">
        <f t="shared" si="14"/>
        <v/>
      </c>
      <c r="S160" s="6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ht="21" hidden="1">
      <c r="A161" s="11"/>
      <c r="B161" s="68" t="s">
        <v>431</v>
      </c>
      <c r="C161" s="57" t="s">
        <v>85</v>
      </c>
      <c r="D161" s="52"/>
      <c r="E161" s="52" t="s">
        <v>24</v>
      </c>
      <c r="F161" s="52">
        <v>9</v>
      </c>
      <c r="G161" s="52" t="s">
        <v>81</v>
      </c>
      <c r="H161" s="132" t="s">
        <v>114</v>
      </c>
      <c r="I161" s="52" t="s">
        <v>109</v>
      </c>
      <c r="J161" s="52">
        <v>4</v>
      </c>
      <c r="M161" s="24" t="str">
        <f>IFERROR(IF(G502="","",IF(G502="GENNAIO","",IF(G502="FEBBRAIO","",IF(G502="MARZO","",IF(G502="APRILE","",IF(G502="MAGGIO","",IF(G502="GIUGNO","",IF(G502="LUGLIO","",IF(G502="AGOSTO","",IF(G502="SETTEMBRE","",IF(G502="OTTOBRE","",IF(G502="NOVEMBRE","",IF(G502="DICEMBRE","",IF(OR('Calendario Attività Giovanile'!$D502="",'Calendario Attività Giovanile'!$E502="",'Calendario Attività Giovanile'!$H502="",'Calendario Attività Giovanile'!$I502=""),"ERRORE! MANCA…","")))))))))))))),"")</f>
        <v/>
      </c>
      <c r="N161" s="25" t="str">
        <f t="shared" si="15"/>
        <v/>
      </c>
      <c r="O161" s="25" t="str">
        <f t="shared" si="16"/>
        <v/>
      </c>
      <c r="P161" s="25" t="str">
        <f t="shared" si="17"/>
        <v/>
      </c>
      <c r="Q161" s="25" t="str">
        <f t="shared" si="18"/>
        <v/>
      </c>
      <c r="R161" s="12" t="str">
        <f t="shared" si="14"/>
        <v/>
      </c>
      <c r="S161" s="6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ht="21" hidden="1">
      <c r="A162" s="11"/>
      <c r="B162" s="68" t="s">
        <v>418</v>
      </c>
      <c r="C162" s="57" t="s">
        <v>85</v>
      </c>
      <c r="D162" s="52"/>
      <c r="E162" s="52" t="s">
        <v>24</v>
      </c>
      <c r="F162" s="52">
        <v>10</v>
      </c>
      <c r="G162" s="52" t="s">
        <v>81</v>
      </c>
      <c r="H162" s="132" t="s">
        <v>220</v>
      </c>
      <c r="I162" s="52" t="s">
        <v>221</v>
      </c>
      <c r="J162" s="52">
        <v>2</v>
      </c>
      <c r="M162" s="24" t="str">
        <f>IFERROR(IF(G503="","",IF(G503="GENNAIO","",IF(G503="FEBBRAIO","",IF(G503="MARZO","",IF(G503="APRILE","",IF(G503="MAGGIO","",IF(G503="GIUGNO","",IF(G503="LUGLIO","",IF(G503="AGOSTO","",IF(G503="SETTEMBRE","",IF(G503="OTTOBRE","",IF(G503="NOVEMBRE","",IF(G503="DICEMBRE","",IF(OR('Calendario Attività Giovanile'!$D503="",'Calendario Attività Giovanile'!$E503="",'Calendario Attività Giovanile'!$H503="",'Calendario Attività Giovanile'!$I503=""),"ERRORE! MANCA…","")))))))))))))),"")</f>
        <v/>
      </c>
      <c r="N162" s="25" t="str">
        <f t="shared" si="15"/>
        <v/>
      </c>
      <c r="O162" s="25" t="str">
        <f t="shared" si="16"/>
        <v/>
      </c>
      <c r="P162" s="25" t="str">
        <f t="shared" si="17"/>
        <v/>
      </c>
      <c r="Q162" s="25" t="str">
        <f t="shared" si="18"/>
        <v/>
      </c>
      <c r="R162" s="12" t="str">
        <f t="shared" si="14"/>
        <v/>
      </c>
      <c r="S162" s="6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ht="21" hidden="1">
      <c r="A163" s="11"/>
      <c r="B163" s="68" t="s">
        <v>418</v>
      </c>
      <c r="C163" s="57" t="s">
        <v>85</v>
      </c>
      <c r="D163" s="52"/>
      <c r="E163" s="52" t="s">
        <v>24</v>
      </c>
      <c r="F163" s="52">
        <v>10</v>
      </c>
      <c r="G163" s="52" t="s">
        <v>81</v>
      </c>
      <c r="H163" s="132" t="s">
        <v>222</v>
      </c>
      <c r="I163" s="52" t="s">
        <v>223</v>
      </c>
      <c r="J163" s="52">
        <v>4</v>
      </c>
      <c r="M163" s="24" t="str">
        <f>IFERROR(IF(G504="","",IF(G504="GENNAIO","",IF(G504="FEBBRAIO","",IF(G504="MARZO","",IF(G504="APRILE","",IF(G504="MAGGIO","",IF(G504="GIUGNO","",IF(G504="LUGLIO","",IF(G504="AGOSTO","",IF(G504="SETTEMBRE","",IF(G504="OTTOBRE","",IF(G504="NOVEMBRE","",IF(G504="DICEMBRE","",IF(OR('Calendario Attività Giovanile'!$D504="",'Calendario Attività Giovanile'!$E504="",'Calendario Attività Giovanile'!$H504="",'Calendario Attività Giovanile'!$I504=""),"ERRORE! MANCA…","")))))))))))))),"")</f>
        <v/>
      </c>
      <c r="N163" s="25" t="str">
        <f t="shared" si="15"/>
        <v/>
      </c>
      <c r="O163" s="25" t="str">
        <f t="shared" si="16"/>
        <v/>
      </c>
      <c r="P163" s="25" t="str">
        <f t="shared" si="17"/>
        <v/>
      </c>
      <c r="Q163" s="25" t="str">
        <f t="shared" si="18"/>
        <v/>
      </c>
      <c r="R163" s="12" t="str">
        <f t="shared" si="14"/>
        <v/>
      </c>
      <c r="S163" s="6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ht="21">
      <c r="A164" s="11"/>
      <c r="B164" s="68" t="s">
        <v>420</v>
      </c>
      <c r="C164" s="57" t="s">
        <v>85</v>
      </c>
      <c r="D164" s="52"/>
      <c r="E164" s="52" t="s">
        <v>23</v>
      </c>
      <c r="F164" s="52">
        <v>11</v>
      </c>
      <c r="G164" s="52" t="s">
        <v>81</v>
      </c>
      <c r="H164" s="132" t="s">
        <v>71</v>
      </c>
      <c r="I164" s="52" t="s">
        <v>224</v>
      </c>
      <c r="J164" s="52">
        <v>3</v>
      </c>
      <c r="M164" s="24" t="str">
        <f>IFERROR(IF(G505="","",IF(G505="GENNAIO","",IF(G505="FEBBRAIO","",IF(G505="MARZO","",IF(G505="APRILE","",IF(G505="MAGGIO","",IF(G505="GIUGNO","",IF(G505="LUGLIO","",IF(G505="AGOSTO","",IF(G505="SETTEMBRE","",IF(G505="OTTOBRE","",IF(G505="NOVEMBRE","",IF(G505="DICEMBRE","",IF(OR('Calendario Attività Giovanile'!$D505="",'Calendario Attività Giovanile'!$E505="",'Calendario Attività Giovanile'!$H505="",'Calendario Attività Giovanile'!$I505=""),"ERRORE! MANCA…","")))))))))))))),"")</f>
        <v/>
      </c>
      <c r="N164" s="25" t="str">
        <f t="shared" si="15"/>
        <v/>
      </c>
      <c r="O164" s="25" t="str">
        <f t="shared" si="16"/>
        <v/>
      </c>
      <c r="P164" s="25" t="str">
        <f t="shared" si="17"/>
        <v/>
      </c>
      <c r="Q164" s="25" t="str">
        <f t="shared" si="18"/>
        <v/>
      </c>
      <c r="R164" s="12" t="str">
        <f t="shared" si="14"/>
        <v/>
      </c>
      <c r="S164" s="6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ht="21">
      <c r="A165" s="11"/>
      <c r="B165" s="68" t="s">
        <v>420</v>
      </c>
      <c r="C165" s="57" t="s">
        <v>85</v>
      </c>
      <c r="D165" s="52"/>
      <c r="E165" s="52" t="s">
        <v>25</v>
      </c>
      <c r="F165" s="52">
        <v>11</v>
      </c>
      <c r="G165" s="52" t="s">
        <v>81</v>
      </c>
      <c r="H165" s="132" t="s">
        <v>192</v>
      </c>
      <c r="I165" s="52" t="s">
        <v>224</v>
      </c>
      <c r="J165" s="52">
        <v>3</v>
      </c>
      <c r="M165" s="24" t="str">
        <f>IFERROR(IF(G506="","",IF(G506="GENNAIO","",IF(G506="FEBBRAIO","",IF(G506="MARZO","",IF(G506="APRILE","",IF(G506="MAGGIO","",IF(G506="GIUGNO","",IF(G506="LUGLIO","",IF(G506="AGOSTO","",IF(G506="SETTEMBRE","",IF(G506="OTTOBRE","",IF(G506="NOVEMBRE","",IF(G506="DICEMBRE","",IF(OR('Calendario Attività Giovanile'!$D506="",'Calendario Attività Giovanile'!$E506="",'Calendario Attività Giovanile'!$H506="",'Calendario Attività Giovanile'!$I506=""),"ERRORE! MANCA…","")))))))))))))),"")</f>
        <v/>
      </c>
      <c r="N165" s="25" t="str">
        <f t="shared" si="15"/>
        <v/>
      </c>
      <c r="O165" s="25" t="str">
        <f t="shared" si="16"/>
        <v/>
      </c>
      <c r="P165" s="25" t="str">
        <f t="shared" si="17"/>
        <v/>
      </c>
      <c r="Q165" s="25" t="str">
        <f t="shared" si="18"/>
        <v/>
      </c>
      <c r="R165" s="12" t="str">
        <f t="shared" si="14"/>
        <v/>
      </c>
      <c r="S165" s="6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ht="21" hidden="1">
      <c r="A166" s="11"/>
      <c r="B166" s="68" t="s">
        <v>447</v>
      </c>
      <c r="C166" s="57" t="s">
        <v>85</v>
      </c>
      <c r="D166" s="52"/>
      <c r="E166" s="52" t="s">
        <v>24</v>
      </c>
      <c r="F166" s="52">
        <v>12</v>
      </c>
      <c r="G166" s="52" t="s">
        <v>81</v>
      </c>
      <c r="H166" s="132" t="s">
        <v>114</v>
      </c>
      <c r="I166" s="52" t="s">
        <v>225</v>
      </c>
      <c r="J166" s="52">
        <v>1</v>
      </c>
      <c r="M166" s="24" t="str">
        <f>IFERROR(IF(G507="","",IF(G507="GENNAIO","",IF(G507="FEBBRAIO","",IF(G507="MARZO","",IF(G507="APRILE","",IF(G507="MAGGIO","",IF(G507="GIUGNO","",IF(G507="LUGLIO","",IF(G507="AGOSTO","",IF(G507="SETTEMBRE","",IF(G507="OTTOBRE","",IF(G507="NOVEMBRE","",IF(G507="DICEMBRE","",IF(OR('Calendario Attività Giovanile'!$D507="",'Calendario Attività Giovanile'!$E507="",'Calendario Attività Giovanile'!$H507="",'Calendario Attività Giovanile'!$I507=""),"ERRORE! MANCA…","")))))))))))))),"")</f>
        <v/>
      </c>
      <c r="N166" s="25" t="str">
        <f t="shared" si="15"/>
        <v/>
      </c>
      <c r="O166" s="25" t="str">
        <f t="shared" si="16"/>
        <v/>
      </c>
      <c r="P166" s="25" t="str">
        <f t="shared" si="17"/>
        <v/>
      </c>
      <c r="Q166" s="25" t="str">
        <f t="shared" si="18"/>
        <v/>
      </c>
      <c r="R166" s="12" t="str">
        <f t="shared" si="14"/>
        <v/>
      </c>
      <c r="S166" s="6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ht="21" hidden="1">
      <c r="A167" s="11"/>
      <c r="B167" s="68" t="s">
        <v>405</v>
      </c>
      <c r="C167" s="57" t="s">
        <v>85</v>
      </c>
      <c r="D167" s="52"/>
      <c r="E167" s="52" t="s">
        <v>19</v>
      </c>
      <c r="F167" s="52">
        <v>12</v>
      </c>
      <c r="G167" s="52">
        <v>13</v>
      </c>
      <c r="H167" s="132" t="s">
        <v>226</v>
      </c>
      <c r="I167" s="52" t="s">
        <v>193</v>
      </c>
      <c r="J167" s="52">
        <v>6</v>
      </c>
      <c r="M167" s="24" t="str">
        <f>IFERROR(IF(G508="","",IF(G508="GENNAIO","",IF(G508="FEBBRAIO","",IF(G508="MARZO","",IF(G508="APRILE","",IF(G508="MAGGIO","",IF(G508="GIUGNO","",IF(G508="LUGLIO","",IF(G508="AGOSTO","",IF(G508="SETTEMBRE","",IF(G508="OTTOBRE","",IF(G508="NOVEMBRE","",IF(G508="DICEMBRE","",IF(OR('Calendario Attività Giovanile'!$D508="",'Calendario Attività Giovanile'!$E508="",'Calendario Attività Giovanile'!$H508="",'Calendario Attività Giovanile'!$I508=""),"ERRORE! MANCA…","")))))))))))))),"")</f>
        <v/>
      </c>
      <c r="N167" s="25" t="str">
        <f t="shared" si="15"/>
        <v/>
      </c>
      <c r="O167" s="25" t="str">
        <f t="shared" si="16"/>
        <v/>
      </c>
      <c r="P167" s="25" t="str">
        <f t="shared" si="17"/>
        <v/>
      </c>
      <c r="Q167" s="25" t="str">
        <f t="shared" si="18"/>
        <v/>
      </c>
      <c r="R167" s="12" t="str">
        <f t="shared" si="14"/>
        <v/>
      </c>
      <c r="S167" s="6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ht="21" hidden="1">
      <c r="A168" s="11"/>
      <c r="B168" s="68" t="s">
        <v>447</v>
      </c>
      <c r="C168" s="57" t="s">
        <v>85</v>
      </c>
      <c r="D168" s="52" t="s">
        <v>484</v>
      </c>
      <c r="E168" s="52" t="s">
        <v>25</v>
      </c>
      <c r="F168" s="52">
        <v>12</v>
      </c>
      <c r="G168" s="52" t="s">
        <v>81</v>
      </c>
      <c r="H168" s="132" t="s">
        <v>518</v>
      </c>
      <c r="I168" s="52" t="s">
        <v>264</v>
      </c>
      <c r="J168" s="52">
        <v>7</v>
      </c>
      <c r="M168" s="24" t="str">
        <f>IFERROR(IF(G509="","",IF(G509="GENNAIO","",IF(G509="FEBBRAIO","",IF(G509="MARZO","",IF(G509="APRILE","",IF(G509="MAGGIO","",IF(G509="GIUGNO","",IF(G509="LUGLIO","",IF(G509="AGOSTO","",IF(G509="SETTEMBRE","",IF(G509="OTTOBRE","",IF(G509="NOVEMBRE","",IF(G509="DICEMBRE","",IF(OR('Calendario Attività Giovanile'!$D509="",'Calendario Attività Giovanile'!$E509="",'Calendario Attività Giovanile'!$H509="",'Calendario Attività Giovanile'!$I509=""),"ERRORE! MANCA…","")))))))))))))),"")</f>
        <v/>
      </c>
      <c r="N168" s="25" t="str">
        <f t="shared" si="15"/>
        <v/>
      </c>
      <c r="O168" s="25" t="str">
        <f t="shared" si="16"/>
        <v/>
      </c>
      <c r="P168" s="25" t="str">
        <f t="shared" si="17"/>
        <v/>
      </c>
      <c r="Q168" s="25" t="str">
        <f t="shared" si="18"/>
        <v/>
      </c>
      <c r="R168" s="12" t="str">
        <f t="shared" si="14"/>
        <v/>
      </c>
      <c r="S168" s="6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ht="21" hidden="1">
      <c r="A169" s="11"/>
      <c r="B169" s="68" t="s">
        <v>406</v>
      </c>
      <c r="C169" s="57" t="s">
        <v>85</v>
      </c>
      <c r="D169" s="52" t="s">
        <v>484</v>
      </c>
      <c r="E169" s="52" t="s">
        <v>23</v>
      </c>
      <c r="F169" s="52">
        <v>13</v>
      </c>
      <c r="G169" s="52" t="s">
        <v>81</v>
      </c>
      <c r="H169" s="132" t="s">
        <v>519</v>
      </c>
      <c r="I169" s="52" t="s">
        <v>325</v>
      </c>
      <c r="J169" s="52">
        <v>7</v>
      </c>
      <c r="M169" s="24" t="str">
        <f>IFERROR(IF(G510="","",IF(G510="GENNAIO","",IF(G510="FEBBRAIO","",IF(G510="MARZO","",IF(G510="APRILE","",IF(G510="MAGGIO","",IF(G510="GIUGNO","",IF(G510="LUGLIO","",IF(G510="AGOSTO","",IF(G510="SETTEMBRE","",IF(G510="OTTOBRE","",IF(G510="NOVEMBRE","",IF(G510="DICEMBRE","",IF(OR('Calendario Attività Giovanile'!$D510="",'Calendario Attività Giovanile'!$E510="",'Calendario Attività Giovanile'!$H510="",'Calendario Attività Giovanile'!$I510=""),"ERRORE! MANCA…","")))))))))))))),"")</f>
        <v/>
      </c>
      <c r="N169" s="25" t="str">
        <f t="shared" si="15"/>
        <v/>
      </c>
      <c r="O169" s="25" t="str">
        <f t="shared" si="16"/>
        <v/>
      </c>
      <c r="P169" s="25" t="str">
        <f t="shared" si="17"/>
        <v/>
      </c>
      <c r="Q169" s="25" t="str">
        <f t="shared" si="18"/>
        <v/>
      </c>
      <c r="R169" s="12" t="str">
        <f t="shared" si="14"/>
        <v/>
      </c>
      <c r="S169" s="6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ht="21" hidden="1">
      <c r="A170" s="11"/>
      <c r="B170" s="68" t="s">
        <v>407</v>
      </c>
      <c r="C170" s="57" t="s">
        <v>85</v>
      </c>
      <c r="D170" s="52"/>
      <c r="E170" s="52" t="s">
        <v>25</v>
      </c>
      <c r="F170" s="52">
        <v>14</v>
      </c>
      <c r="G170" s="52" t="s">
        <v>81</v>
      </c>
      <c r="H170" s="132" t="s">
        <v>227</v>
      </c>
      <c r="I170" s="52" t="s">
        <v>153</v>
      </c>
      <c r="J170" s="52">
        <v>2</v>
      </c>
      <c r="M170" s="24" t="str">
        <f>IFERROR(IF(G511="","",IF(G511="GENNAIO","",IF(G511="FEBBRAIO","",IF(G511="MARZO","",IF(G511="APRILE","",IF(G511="MAGGIO","",IF(G511="GIUGNO","",IF(G511="LUGLIO","",IF(G511="AGOSTO","",IF(G511="SETTEMBRE","",IF(G511="OTTOBRE","",IF(G511="NOVEMBRE","",IF(G511="DICEMBRE","",IF(OR('Calendario Attività Giovanile'!$D511="",'Calendario Attività Giovanile'!$E511="",'Calendario Attività Giovanile'!$H511="",'Calendario Attività Giovanile'!$I511=""),"ERRORE! MANCA…","")))))))))))))),"")</f>
        <v/>
      </c>
      <c r="N170" s="25" t="str">
        <f t="shared" si="15"/>
        <v/>
      </c>
      <c r="O170" s="25" t="str">
        <f t="shared" si="16"/>
        <v/>
      </c>
      <c r="P170" s="25" t="str">
        <f t="shared" si="17"/>
        <v/>
      </c>
      <c r="Q170" s="25" t="str">
        <f t="shared" si="18"/>
        <v/>
      </c>
      <c r="R170" s="12" t="str">
        <f t="shared" si="14"/>
        <v/>
      </c>
      <c r="S170" s="6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ht="21" hidden="1">
      <c r="A171" s="11"/>
      <c r="B171" s="68" t="s">
        <v>588</v>
      </c>
      <c r="C171" s="57" t="s">
        <v>85</v>
      </c>
      <c r="D171" s="52" t="s">
        <v>484</v>
      </c>
      <c r="E171" s="52" t="s">
        <v>23</v>
      </c>
      <c r="F171" s="52">
        <v>15</v>
      </c>
      <c r="G171" s="52" t="s">
        <v>423</v>
      </c>
      <c r="H171" s="132" t="s">
        <v>71</v>
      </c>
      <c r="I171" s="52" t="s">
        <v>143</v>
      </c>
      <c r="J171" s="52">
        <v>2</v>
      </c>
      <c r="M171" s="24" t="str">
        <f>IFERROR(IF(G512="","",IF(G512="GENNAIO","",IF(G512="FEBBRAIO","",IF(G512="MARZO","",IF(G512="APRILE","",IF(G512="MAGGIO","",IF(G512="GIUGNO","",IF(G512="LUGLIO","",IF(G512="AGOSTO","",IF(G512="SETTEMBRE","",IF(G512="OTTOBRE","",IF(G512="NOVEMBRE","",IF(G512="DICEMBRE","",IF(OR('Calendario Attività Giovanile'!$D512="",'Calendario Attività Giovanile'!$E512="",'Calendario Attività Giovanile'!$H512="",'Calendario Attività Giovanile'!$I512=""),"ERRORE! MANCA…","")))))))))))))),"")</f>
        <v/>
      </c>
      <c r="N171" s="25" t="str">
        <f t="shared" si="15"/>
        <v/>
      </c>
      <c r="O171" s="25" t="str">
        <f t="shared" si="16"/>
        <v/>
      </c>
      <c r="P171" s="25" t="str">
        <f t="shared" si="17"/>
        <v/>
      </c>
      <c r="Q171" s="25" t="str">
        <f t="shared" si="18"/>
        <v/>
      </c>
      <c r="R171" s="12" t="str">
        <f t="shared" si="14"/>
        <v/>
      </c>
      <c r="S171" s="6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ht="21" hidden="1">
      <c r="A172" s="11"/>
      <c r="B172" s="68" t="s">
        <v>588</v>
      </c>
      <c r="C172" s="57" t="s">
        <v>85</v>
      </c>
      <c r="D172" s="52" t="s">
        <v>484</v>
      </c>
      <c r="E172" s="52" t="s">
        <v>23</v>
      </c>
      <c r="F172" s="52">
        <v>15</v>
      </c>
      <c r="G172" s="52" t="s">
        <v>423</v>
      </c>
      <c r="H172" s="132" t="s">
        <v>587</v>
      </c>
      <c r="I172" s="52" t="s">
        <v>163</v>
      </c>
      <c r="J172" s="52">
        <v>2</v>
      </c>
      <c r="M172" s="24" t="str">
        <f>IFERROR(IF(G513="","",IF(G513="GENNAIO","",IF(G513="FEBBRAIO","",IF(G513="MARZO","",IF(G513="APRILE","",IF(G513="MAGGIO","",IF(G513="GIUGNO","",IF(G513="LUGLIO","",IF(G513="AGOSTO","",IF(G513="SETTEMBRE","",IF(G513="OTTOBRE","",IF(G513="NOVEMBRE","",IF(G513="DICEMBRE","",IF(OR('Calendario Attività Giovanile'!$D513="",'Calendario Attività Giovanile'!$E513="",'Calendario Attività Giovanile'!$H513="",'Calendario Attività Giovanile'!$I513=""),"ERRORE! MANCA…","")))))))))))))),"")</f>
        <v/>
      </c>
      <c r="N172" s="25" t="str">
        <f t="shared" si="15"/>
        <v/>
      </c>
      <c r="O172" s="25" t="str">
        <f t="shared" si="16"/>
        <v/>
      </c>
      <c r="P172" s="25" t="str">
        <f t="shared" si="17"/>
        <v/>
      </c>
      <c r="Q172" s="25" t="str">
        <f t="shared" si="18"/>
        <v/>
      </c>
      <c r="R172" s="12" t="str">
        <f t="shared" si="14"/>
        <v/>
      </c>
      <c r="S172" s="6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ht="21" hidden="1">
      <c r="A173" s="11"/>
      <c r="B173" s="68" t="s">
        <v>448</v>
      </c>
      <c r="C173" s="57" t="s">
        <v>85</v>
      </c>
      <c r="D173" s="52"/>
      <c r="E173" s="52" t="s">
        <v>24</v>
      </c>
      <c r="F173" s="52">
        <v>15</v>
      </c>
      <c r="G173" s="52" t="s">
        <v>81</v>
      </c>
      <c r="H173" s="132" t="s">
        <v>66</v>
      </c>
      <c r="I173" s="52" t="s">
        <v>228</v>
      </c>
      <c r="J173" s="52">
        <v>5</v>
      </c>
      <c r="M173" s="24" t="str">
        <f>IFERROR(IF(G514="","",IF(G514="GENNAIO","",IF(G514="FEBBRAIO","",IF(G514="MARZO","",IF(G514="APRILE","",IF(G514="MAGGIO","",IF(G514="GIUGNO","",IF(G514="LUGLIO","",IF(G514="AGOSTO","",IF(G514="SETTEMBRE","",IF(G514="OTTOBRE","",IF(G514="NOVEMBRE","",IF(G514="DICEMBRE","",IF(OR('Calendario Attività Giovanile'!$D514="",'Calendario Attività Giovanile'!$E514="",'Calendario Attività Giovanile'!$H514="",'Calendario Attività Giovanile'!$I514=""),"ERRORE! MANCA…","")))))))))))))),"")</f>
        <v/>
      </c>
      <c r="N173" s="25" t="str">
        <f t="shared" si="15"/>
        <v/>
      </c>
      <c r="O173" s="25" t="str">
        <f t="shared" si="16"/>
        <v/>
      </c>
      <c r="P173" s="25" t="str">
        <f t="shared" si="17"/>
        <v/>
      </c>
      <c r="Q173" s="25" t="str">
        <f t="shared" si="18"/>
        <v/>
      </c>
      <c r="R173" s="12" t="str">
        <f t="shared" si="14"/>
        <v/>
      </c>
      <c r="S173" s="6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ht="21" hidden="1">
      <c r="A174" s="11"/>
      <c r="B174" s="68" t="s">
        <v>434</v>
      </c>
      <c r="C174" s="57" t="s">
        <v>85</v>
      </c>
      <c r="D174" s="52"/>
      <c r="E174" s="52" t="s">
        <v>25</v>
      </c>
      <c r="F174" s="52">
        <v>16</v>
      </c>
      <c r="G174" s="52" t="s">
        <v>81</v>
      </c>
      <c r="H174" s="132" t="s">
        <v>229</v>
      </c>
      <c r="I174" s="52" t="s">
        <v>141</v>
      </c>
      <c r="J174" s="52">
        <v>1</v>
      </c>
      <c r="M174" s="24" t="str">
        <f>IFERROR(IF(G515="","",IF(G515="GENNAIO","",IF(G515="FEBBRAIO","",IF(G515="MARZO","",IF(G515="APRILE","",IF(G515="MAGGIO","",IF(G515="GIUGNO","",IF(G515="LUGLIO","",IF(G515="AGOSTO","",IF(G515="SETTEMBRE","",IF(G515="OTTOBRE","",IF(G515="NOVEMBRE","",IF(G515="DICEMBRE","",IF(OR('Calendario Attività Giovanile'!$D515="",'Calendario Attività Giovanile'!$E515="",'Calendario Attività Giovanile'!$H515="",'Calendario Attività Giovanile'!$I515=""),"ERRORE! MANCA…","")))))))))))))),"")</f>
        <v/>
      </c>
      <c r="N174" s="25" t="str">
        <f t="shared" si="15"/>
        <v/>
      </c>
      <c r="O174" s="25" t="str">
        <f t="shared" si="16"/>
        <v/>
      </c>
      <c r="P174" s="25" t="str">
        <f t="shared" si="17"/>
        <v/>
      </c>
      <c r="Q174" s="25" t="str">
        <f t="shared" si="18"/>
        <v/>
      </c>
      <c r="R174" s="12" t="str">
        <f t="shared" si="14"/>
        <v/>
      </c>
      <c r="S174" s="6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s="19" customFormat="1" ht="21" hidden="1">
      <c r="A175" s="11"/>
      <c r="B175" s="68" t="s">
        <v>449</v>
      </c>
      <c r="C175" s="57" t="s">
        <v>85</v>
      </c>
      <c r="D175" s="52"/>
      <c r="E175" s="52" t="s">
        <v>22</v>
      </c>
      <c r="F175" s="52">
        <v>16</v>
      </c>
      <c r="G175" s="52">
        <v>17</v>
      </c>
      <c r="H175" s="132" t="s">
        <v>230</v>
      </c>
      <c r="I175" s="52" t="s">
        <v>231</v>
      </c>
      <c r="J175" s="52">
        <v>2</v>
      </c>
      <c r="K175" s="1"/>
      <c r="L175" s="1"/>
      <c r="M175" s="24" t="str">
        <f>IFERROR(IF(G516="","",IF(G516="GENNAIO","",IF(G516="FEBBRAIO","",IF(G516="MARZO","",IF(G516="APRILE","",IF(G516="MAGGIO","",IF(G516="GIUGNO","",IF(G516="LUGLIO","",IF(G516="AGOSTO","",IF(G516="SETTEMBRE","",IF(G516="OTTOBRE","",IF(G516="NOVEMBRE","",IF(G516="DICEMBRE","",IF(OR('Calendario Attività Giovanile'!$D516="",'Calendario Attività Giovanile'!$E516="",'Calendario Attività Giovanile'!$H516="",'Calendario Attività Giovanile'!$I516=""),"ERRORE! MANCA…","")))))))))))))),"")</f>
        <v/>
      </c>
      <c r="N175" s="25" t="str">
        <f t="shared" si="15"/>
        <v/>
      </c>
      <c r="O175" s="25" t="str">
        <f t="shared" si="16"/>
        <v/>
      </c>
      <c r="P175" s="25" t="str">
        <f t="shared" si="17"/>
        <v/>
      </c>
      <c r="Q175" s="25" t="str">
        <f t="shared" si="18"/>
        <v/>
      </c>
      <c r="R175" s="12" t="str">
        <f t="shared" si="14"/>
        <v/>
      </c>
      <c r="S175" s="6"/>
      <c r="T175" s="4"/>
      <c r="U175" s="4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5" ht="21">
      <c r="A176" s="11"/>
      <c r="B176" s="68" t="s">
        <v>434</v>
      </c>
      <c r="C176" s="57" t="s">
        <v>85</v>
      </c>
      <c r="D176" s="52"/>
      <c r="E176" s="52" t="s">
        <v>25</v>
      </c>
      <c r="F176" s="52">
        <v>16</v>
      </c>
      <c r="G176" s="52" t="s">
        <v>81</v>
      </c>
      <c r="H176" s="132" t="s">
        <v>213</v>
      </c>
      <c r="I176" s="52" t="s">
        <v>232</v>
      </c>
      <c r="J176" s="52">
        <v>3</v>
      </c>
      <c r="M176" s="24" t="str">
        <f>IFERROR(IF(G517="","",IF(G517="GENNAIO","",IF(G517="FEBBRAIO","",IF(G517="MARZO","",IF(G517="APRILE","",IF(G517="MAGGIO","",IF(G517="GIUGNO","",IF(G517="LUGLIO","",IF(G517="AGOSTO","",IF(G517="SETTEMBRE","",IF(G517="OTTOBRE","",IF(G517="NOVEMBRE","",IF(G517="DICEMBRE","",IF(OR('Calendario Attività Giovanile'!$D517="",'Calendario Attività Giovanile'!$E517="",'Calendario Attività Giovanile'!$H517="",'Calendario Attività Giovanile'!$I517=""),"ERRORE! MANCA…","")))))))))))))),"")</f>
        <v/>
      </c>
      <c r="N176" s="25" t="str">
        <f t="shared" si="15"/>
        <v/>
      </c>
      <c r="O176" s="25" t="str">
        <f t="shared" si="16"/>
        <v/>
      </c>
      <c r="P176" s="25" t="str">
        <f t="shared" si="17"/>
        <v/>
      </c>
      <c r="Q176" s="25" t="str">
        <f t="shared" si="18"/>
        <v/>
      </c>
      <c r="R176" s="12" t="str">
        <f t="shared" si="14"/>
        <v/>
      </c>
      <c r="S176" s="6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ht="21" hidden="1">
      <c r="A177" s="11"/>
      <c r="B177" s="68" t="s">
        <v>434</v>
      </c>
      <c r="C177" s="57" t="s">
        <v>85</v>
      </c>
      <c r="D177" s="52"/>
      <c r="E177" s="52" t="s">
        <v>25</v>
      </c>
      <c r="F177" s="52">
        <v>16</v>
      </c>
      <c r="G177" s="52" t="s">
        <v>81</v>
      </c>
      <c r="H177" s="132" t="s">
        <v>233</v>
      </c>
      <c r="I177" s="52" t="s">
        <v>208</v>
      </c>
      <c r="J177" s="52">
        <v>4</v>
      </c>
      <c r="M177" s="24" t="str">
        <f>IFERROR(IF(G518="","",IF(G518="GENNAIO","",IF(G518="FEBBRAIO","",IF(G518="MARZO","",IF(G518="APRILE","",IF(G518="MAGGIO","",IF(G518="GIUGNO","",IF(G518="LUGLIO","",IF(G518="AGOSTO","",IF(G518="SETTEMBRE","",IF(G518="OTTOBRE","",IF(G518="NOVEMBRE","",IF(G518="DICEMBRE","",IF(OR('Calendario Attività Giovanile'!$D518="",'Calendario Attività Giovanile'!$E518="",'Calendario Attività Giovanile'!$H518="",'Calendario Attività Giovanile'!$I518=""),"ERRORE! MANCA…","")))))))))))))),"")</f>
        <v/>
      </c>
      <c r="N177" s="25" t="str">
        <f t="shared" si="15"/>
        <v/>
      </c>
      <c r="O177" s="25" t="str">
        <f t="shared" si="16"/>
        <v/>
      </c>
      <c r="P177" s="25" t="str">
        <f t="shared" si="17"/>
        <v/>
      </c>
      <c r="Q177" s="25" t="str">
        <f t="shared" si="18"/>
        <v/>
      </c>
      <c r="R177" s="12" t="str">
        <f t="shared" si="14"/>
        <v/>
      </c>
      <c r="S177" s="6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ht="21">
      <c r="A178" s="11"/>
      <c r="B178" s="68" t="s">
        <v>102</v>
      </c>
      <c r="C178" s="57" t="s">
        <v>85</v>
      </c>
      <c r="D178" s="52"/>
      <c r="E178" s="52" t="s">
        <v>24</v>
      </c>
      <c r="F178" s="52">
        <v>17</v>
      </c>
      <c r="G178" s="52" t="s">
        <v>81</v>
      </c>
      <c r="H178" s="132" t="s">
        <v>114</v>
      </c>
      <c r="I178" s="52" t="s">
        <v>232</v>
      </c>
      <c r="J178" s="52">
        <v>3</v>
      </c>
      <c r="M178" s="24" t="str">
        <f>IFERROR(IF(G519="","",IF(G519="GENNAIO","",IF(G519="FEBBRAIO","",IF(G519="MARZO","",IF(G519="APRILE","",IF(G519="MAGGIO","",IF(G519="GIUGNO","",IF(G519="LUGLIO","",IF(G519="AGOSTO","",IF(G519="SETTEMBRE","",IF(G519="OTTOBRE","",IF(G519="NOVEMBRE","",IF(G519="DICEMBRE","",IF(OR('Calendario Attività Giovanile'!$D519="",'Calendario Attività Giovanile'!$E519="",'Calendario Attività Giovanile'!$H519="",'Calendario Attività Giovanile'!$I519=""),"ERRORE! MANCA…","")))))))))))))),"")</f>
        <v/>
      </c>
      <c r="N178" s="25" t="str">
        <f t="shared" si="15"/>
        <v/>
      </c>
      <c r="O178" s="25" t="str">
        <f t="shared" si="16"/>
        <v/>
      </c>
      <c r="P178" s="25" t="str">
        <f t="shared" si="17"/>
        <v/>
      </c>
      <c r="Q178" s="25" t="str">
        <f t="shared" si="18"/>
        <v/>
      </c>
      <c r="R178" s="12" t="str">
        <f t="shared" si="14"/>
        <v/>
      </c>
      <c r="S178" s="6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ht="21" hidden="1">
      <c r="A179" s="11"/>
      <c r="B179" s="68" t="s">
        <v>102</v>
      </c>
      <c r="C179" s="57" t="s">
        <v>85</v>
      </c>
      <c r="D179" s="52" t="s">
        <v>484</v>
      </c>
      <c r="E179" s="52" t="s">
        <v>24</v>
      </c>
      <c r="F179" s="52">
        <v>17</v>
      </c>
      <c r="G179" s="52" t="s">
        <v>81</v>
      </c>
      <c r="H179" s="132" t="s">
        <v>520</v>
      </c>
      <c r="I179" s="52" t="s">
        <v>521</v>
      </c>
      <c r="J179" s="52">
        <v>4</v>
      </c>
      <c r="M179" s="24" t="str">
        <f>IFERROR(IF(G520="","",IF(G520="GENNAIO","",IF(G520="FEBBRAIO","",IF(G520="MARZO","",IF(G520="APRILE","",IF(G520="MAGGIO","",IF(G520="GIUGNO","",IF(G520="LUGLIO","",IF(G520="AGOSTO","",IF(G520="SETTEMBRE","",IF(G520="OTTOBRE","",IF(G520="NOVEMBRE","",IF(G520="DICEMBRE","",IF(OR('Calendario Attività Giovanile'!$D520="",'Calendario Attività Giovanile'!$E520="",'Calendario Attività Giovanile'!$H520="",'Calendario Attività Giovanile'!$I520=""),"ERRORE! MANCA…","")))))))))))))),"")</f>
        <v/>
      </c>
      <c r="N179" s="25" t="str">
        <f t="shared" si="15"/>
        <v/>
      </c>
      <c r="O179" s="25" t="str">
        <f t="shared" si="16"/>
        <v/>
      </c>
      <c r="P179" s="25" t="str">
        <f t="shared" si="17"/>
        <v/>
      </c>
      <c r="Q179" s="25" t="str">
        <f t="shared" si="18"/>
        <v/>
      </c>
      <c r="R179" s="12" t="str">
        <f t="shared" si="14"/>
        <v/>
      </c>
      <c r="S179" s="6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ht="21" hidden="1">
      <c r="A180" s="11"/>
      <c r="B180" s="68" t="s">
        <v>450</v>
      </c>
      <c r="C180" s="57" t="s">
        <v>85</v>
      </c>
      <c r="D180" s="52"/>
      <c r="E180" s="52" t="s">
        <v>21</v>
      </c>
      <c r="F180" s="52">
        <v>17</v>
      </c>
      <c r="G180" s="52">
        <v>20</v>
      </c>
      <c r="H180" s="132" t="s">
        <v>234</v>
      </c>
      <c r="I180" s="52" t="s">
        <v>50</v>
      </c>
      <c r="J180" s="52">
        <v>6</v>
      </c>
      <c r="M180" s="24" t="str">
        <f>IFERROR(IF(G521="","",IF(G521="GENNAIO","",IF(G521="FEBBRAIO","",IF(G521="MARZO","",IF(G521="APRILE","",IF(G521="MAGGIO","",IF(G521="GIUGNO","",IF(G521="LUGLIO","",IF(G521="AGOSTO","",IF(G521="SETTEMBRE","",IF(G521="OTTOBRE","",IF(G521="NOVEMBRE","",IF(G521="DICEMBRE","",IF(OR('Calendario Attività Giovanile'!$D521="",'Calendario Attività Giovanile'!$E521="",'Calendario Attività Giovanile'!$H521="",'Calendario Attività Giovanile'!$I521=""),"ERRORE! MANCA…","")))))))))))))),"")</f>
        <v/>
      </c>
      <c r="N180" s="25" t="str">
        <f t="shared" si="15"/>
        <v/>
      </c>
      <c r="O180" s="25" t="str">
        <f t="shared" si="16"/>
        <v/>
      </c>
      <c r="P180" s="25" t="str">
        <f t="shared" si="17"/>
        <v/>
      </c>
      <c r="Q180" s="25" t="str">
        <f t="shared" si="18"/>
        <v/>
      </c>
      <c r="R180" s="12" t="str">
        <f t="shared" si="14"/>
        <v/>
      </c>
      <c r="S180" s="6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ht="21" hidden="1">
      <c r="A181" s="11"/>
      <c r="B181" s="68" t="s">
        <v>102</v>
      </c>
      <c r="C181" s="57" t="s">
        <v>85</v>
      </c>
      <c r="D181" s="52"/>
      <c r="E181" s="52" t="s">
        <v>25</v>
      </c>
      <c r="F181" s="52">
        <v>17</v>
      </c>
      <c r="G181" s="52" t="s">
        <v>81</v>
      </c>
      <c r="H181" s="132" t="s">
        <v>213</v>
      </c>
      <c r="I181" s="52" t="s">
        <v>133</v>
      </c>
      <c r="J181" s="52">
        <v>6</v>
      </c>
      <c r="M181" s="24" t="str">
        <f>IFERROR(IF(G522="","",IF(G522="GENNAIO","",IF(G522="FEBBRAIO","",IF(G522="MARZO","",IF(G522="APRILE","",IF(G522="MAGGIO","",IF(G522="GIUGNO","",IF(G522="LUGLIO","",IF(G522="AGOSTO","",IF(G522="SETTEMBRE","",IF(G522="OTTOBRE","",IF(G522="NOVEMBRE","",IF(G522="DICEMBRE","",IF(OR('Calendario Attività Giovanile'!$D522="",'Calendario Attività Giovanile'!$E522="",'Calendario Attività Giovanile'!$H522="",'Calendario Attività Giovanile'!$I522=""),"ERRORE! MANCA…","")))))))))))))),"")</f>
        <v/>
      </c>
      <c r="N181" s="25" t="str">
        <f t="shared" si="15"/>
        <v/>
      </c>
      <c r="O181" s="25" t="str">
        <f t="shared" si="16"/>
        <v/>
      </c>
      <c r="P181" s="25" t="str">
        <f t="shared" si="17"/>
        <v/>
      </c>
      <c r="Q181" s="25" t="str">
        <f t="shared" si="18"/>
        <v/>
      </c>
      <c r="R181" s="12" t="str">
        <f t="shared" si="14"/>
        <v/>
      </c>
      <c r="S181" s="6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ht="21" hidden="1">
      <c r="A182" s="11"/>
      <c r="B182" s="68" t="s">
        <v>423</v>
      </c>
      <c r="C182" s="57" t="s">
        <v>85</v>
      </c>
      <c r="D182" s="52"/>
      <c r="E182" s="52" t="s">
        <v>24</v>
      </c>
      <c r="F182" s="52">
        <v>18</v>
      </c>
      <c r="G182" s="52" t="s">
        <v>81</v>
      </c>
      <c r="H182" s="132" t="s">
        <v>114</v>
      </c>
      <c r="I182" s="52" t="s">
        <v>235</v>
      </c>
      <c r="J182" s="52">
        <v>2</v>
      </c>
      <c r="M182" s="24" t="str">
        <f>IFERROR(IF(G523="","",IF(G523="GENNAIO","",IF(G523="FEBBRAIO","",IF(G523="MARZO","",IF(G523="APRILE","",IF(G523="MAGGIO","",IF(G523="GIUGNO","",IF(G523="LUGLIO","",IF(G523="AGOSTO","",IF(G523="SETTEMBRE","",IF(G523="OTTOBRE","",IF(G523="NOVEMBRE","",IF(G523="DICEMBRE","",IF(OR('Calendario Attività Giovanile'!$D523="",'Calendario Attività Giovanile'!$E523="",'Calendario Attività Giovanile'!$H523="",'Calendario Attività Giovanile'!$I523=""),"ERRORE! MANCA…","")))))))))))))),"")</f>
        <v/>
      </c>
      <c r="N182" s="25" t="str">
        <f t="shared" si="15"/>
        <v/>
      </c>
      <c r="O182" s="25" t="str">
        <f t="shared" si="16"/>
        <v/>
      </c>
      <c r="P182" s="25" t="str">
        <f t="shared" si="17"/>
        <v/>
      </c>
      <c r="Q182" s="25" t="str">
        <f t="shared" si="18"/>
        <v/>
      </c>
      <c r="R182" s="12" t="str">
        <f t="shared" ref="R182:R245" si="19">IF(M182="ERRORE! MANCA…",1,"")</f>
        <v/>
      </c>
      <c r="S182" s="6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ht="21" hidden="1">
      <c r="A183" s="11"/>
      <c r="B183" s="68" t="s">
        <v>460</v>
      </c>
      <c r="C183" s="57" t="s">
        <v>85</v>
      </c>
      <c r="D183" s="52" t="s">
        <v>484</v>
      </c>
      <c r="E183" s="52" t="s">
        <v>25</v>
      </c>
      <c r="F183" s="52">
        <v>19</v>
      </c>
      <c r="G183" s="52" t="s">
        <v>81</v>
      </c>
      <c r="H183" s="132" t="s">
        <v>522</v>
      </c>
      <c r="I183" s="52" t="s">
        <v>523</v>
      </c>
      <c r="J183" s="52">
        <v>4</v>
      </c>
      <c r="M183" s="24" t="str">
        <f>IFERROR(IF(G524="","",IF(G524="GENNAIO","",IF(G524="FEBBRAIO","",IF(G524="MARZO","",IF(G524="APRILE","",IF(G524="MAGGIO","",IF(G524="GIUGNO","",IF(G524="LUGLIO","",IF(G524="AGOSTO","",IF(G524="SETTEMBRE","",IF(G524="OTTOBRE","",IF(G524="NOVEMBRE","",IF(G524="DICEMBRE","",IF(OR('Calendario Attività Giovanile'!$D524="",'Calendario Attività Giovanile'!$E524="",'Calendario Attività Giovanile'!$H524="",'Calendario Attività Giovanile'!$I524=""),"ERRORE! MANCA…","")))))))))))))),"")</f>
        <v/>
      </c>
      <c r="N183" s="25" t="str">
        <f t="shared" si="15"/>
        <v/>
      </c>
      <c r="O183" s="25" t="str">
        <f t="shared" si="16"/>
        <v/>
      </c>
      <c r="P183" s="25" t="str">
        <f t="shared" si="17"/>
        <v/>
      </c>
      <c r="Q183" s="25" t="str">
        <f t="shared" si="18"/>
        <v/>
      </c>
      <c r="R183" s="12" t="str">
        <f t="shared" si="19"/>
        <v/>
      </c>
      <c r="S183" s="6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ht="21" hidden="1">
      <c r="A184" s="11"/>
      <c r="B184" s="68" t="s">
        <v>460</v>
      </c>
      <c r="C184" s="57" t="s">
        <v>85</v>
      </c>
      <c r="D184" s="52" t="s">
        <v>484</v>
      </c>
      <c r="E184" s="52" t="s">
        <v>25</v>
      </c>
      <c r="F184" s="52">
        <v>19</v>
      </c>
      <c r="G184" s="52" t="s">
        <v>81</v>
      </c>
      <c r="H184" s="132" t="s">
        <v>524</v>
      </c>
      <c r="I184" s="52" t="s">
        <v>345</v>
      </c>
      <c r="J184" s="52">
        <v>7</v>
      </c>
      <c r="M184" s="24" t="str">
        <f>IFERROR(IF(G525="","",IF(G525="GENNAIO","",IF(G525="FEBBRAIO","",IF(G525="MARZO","",IF(G525="APRILE","",IF(G525="MAGGIO","",IF(G525="GIUGNO","",IF(G525="LUGLIO","",IF(G525="AGOSTO","",IF(G525="SETTEMBRE","",IF(G525="OTTOBRE","",IF(G525="NOVEMBRE","",IF(G525="DICEMBRE","",IF(OR('Calendario Attività Giovanile'!$D525="",'Calendario Attività Giovanile'!$E525="",'Calendario Attività Giovanile'!$H525="",'Calendario Attività Giovanile'!$I525=""),"ERRORE! MANCA…","")))))))))))))),"")</f>
        <v/>
      </c>
      <c r="N184" s="25" t="str">
        <f t="shared" si="15"/>
        <v/>
      </c>
      <c r="O184" s="25" t="str">
        <f t="shared" si="16"/>
        <v/>
      </c>
      <c r="P184" s="25" t="str">
        <f t="shared" si="17"/>
        <v/>
      </c>
      <c r="Q184" s="25" t="str">
        <f t="shared" si="18"/>
        <v/>
      </c>
      <c r="R184" s="12" t="str">
        <f t="shared" si="19"/>
        <v/>
      </c>
      <c r="S184" s="6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ht="21" hidden="1">
      <c r="A185" s="11"/>
      <c r="B185" s="68" t="s">
        <v>460</v>
      </c>
      <c r="C185" s="57" t="s">
        <v>85</v>
      </c>
      <c r="D185" s="52" t="s">
        <v>484</v>
      </c>
      <c r="E185" s="52" t="s">
        <v>25</v>
      </c>
      <c r="F185" s="52">
        <v>19</v>
      </c>
      <c r="G185" s="52" t="s">
        <v>81</v>
      </c>
      <c r="H185" s="132" t="s">
        <v>525</v>
      </c>
      <c r="I185" s="52" t="s">
        <v>497</v>
      </c>
      <c r="J185" s="52">
        <v>7</v>
      </c>
      <c r="M185" s="24" t="str">
        <f>IFERROR(IF(G526="","",IF(G526="GENNAIO","",IF(G526="FEBBRAIO","",IF(G526="MARZO","",IF(G526="APRILE","",IF(G526="MAGGIO","",IF(G526="GIUGNO","",IF(G526="LUGLIO","",IF(G526="AGOSTO","",IF(G526="SETTEMBRE","",IF(G526="OTTOBRE","",IF(G526="NOVEMBRE","",IF(G526="DICEMBRE","",IF(OR('Calendario Attività Giovanile'!$D526="",'Calendario Attività Giovanile'!$E526="",'Calendario Attività Giovanile'!$H526="",'Calendario Attività Giovanile'!$I526=""),"ERRORE! MANCA…","")))))))))))))),"")</f>
        <v/>
      </c>
      <c r="N185" s="25" t="str">
        <f t="shared" si="15"/>
        <v/>
      </c>
      <c r="O185" s="25" t="str">
        <f t="shared" si="16"/>
        <v/>
      </c>
      <c r="P185" s="25" t="str">
        <f t="shared" si="17"/>
        <v/>
      </c>
      <c r="Q185" s="25" t="str">
        <f t="shared" si="18"/>
        <v/>
      </c>
      <c r="R185" s="12" t="str">
        <f t="shared" si="19"/>
        <v/>
      </c>
      <c r="S185" s="6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ht="21">
      <c r="A186" s="11"/>
      <c r="B186" s="68" t="s">
        <v>408</v>
      </c>
      <c r="C186" s="57" t="s">
        <v>85</v>
      </c>
      <c r="D186" s="52"/>
      <c r="E186" s="52" t="s">
        <v>23</v>
      </c>
      <c r="F186" s="52">
        <v>20</v>
      </c>
      <c r="G186" s="52" t="s">
        <v>81</v>
      </c>
      <c r="H186" s="132" t="s">
        <v>71</v>
      </c>
      <c r="I186" s="52" t="s">
        <v>142</v>
      </c>
      <c r="J186" s="52">
        <v>3</v>
      </c>
      <c r="M186" s="24" t="str">
        <f>IFERROR(IF(G527="","",IF(G527="GENNAIO","",IF(G527="FEBBRAIO","",IF(G527="MARZO","",IF(G527="APRILE","",IF(G527="MAGGIO","",IF(G527="GIUGNO","",IF(G527="LUGLIO","",IF(G527="AGOSTO","",IF(G527="SETTEMBRE","",IF(G527="OTTOBRE","",IF(G527="NOVEMBRE","",IF(G527="DICEMBRE","",IF(OR('Calendario Attività Giovanile'!$D527="",'Calendario Attività Giovanile'!$E527="",'Calendario Attività Giovanile'!$H527="",'Calendario Attività Giovanile'!$I527=""),"ERRORE! MANCA…","")))))))))))))),"")</f>
        <v/>
      </c>
      <c r="N186" s="25" t="str">
        <f t="shared" si="15"/>
        <v/>
      </c>
      <c r="O186" s="25" t="str">
        <f t="shared" si="16"/>
        <v/>
      </c>
      <c r="P186" s="25" t="str">
        <f t="shared" si="17"/>
        <v/>
      </c>
      <c r="Q186" s="25" t="str">
        <f t="shared" si="18"/>
        <v/>
      </c>
      <c r="R186" s="12" t="str">
        <f t="shared" si="19"/>
        <v/>
      </c>
      <c r="S186" s="6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ht="21" hidden="1">
      <c r="A187" s="11"/>
      <c r="B187" s="68" t="s">
        <v>408</v>
      </c>
      <c r="C187" s="57" t="s">
        <v>85</v>
      </c>
      <c r="D187" s="52" t="s">
        <v>484</v>
      </c>
      <c r="E187" s="52" t="s">
        <v>23</v>
      </c>
      <c r="F187" s="52">
        <v>20</v>
      </c>
      <c r="G187" s="52"/>
      <c r="H187" s="132" t="s">
        <v>71</v>
      </c>
      <c r="I187" s="52" t="s">
        <v>129</v>
      </c>
      <c r="J187" s="52">
        <v>4</v>
      </c>
      <c r="M187" s="24" t="str">
        <f>IFERROR(IF(G528="","",IF(G528="GENNAIO","",IF(G528="FEBBRAIO","",IF(G528="MARZO","",IF(G528="APRILE","",IF(G528="MAGGIO","",IF(G528="GIUGNO","",IF(G528="LUGLIO","",IF(G528="AGOSTO","",IF(G528="SETTEMBRE","",IF(G528="OTTOBRE","",IF(G528="NOVEMBRE","",IF(G528="DICEMBRE","",IF(OR('Calendario Attività Giovanile'!$D528="",'Calendario Attività Giovanile'!$E528="",'Calendario Attività Giovanile'!$H528="",'Calendario Attività Giovanile'!$I528=""),"ERRORE! MANCA…","")))))))))))))),"")</f>
        <v/>
      </c>
      <c r="N187" s="25" t="str">
        <f t="shared" si="15"/>
        <v/>
      </c>
      <c r="O187" s="25" t="str">
        <f t="shared" si="16"/>
        <v/>
      </c>
      <c r="P187" s="25" t="str">
        <f t="shared" si="17"/>
        <v/>
      </c>
      <c r="Q187" s="25" t="str">
        <f t="shared" si="18"/>
        <v/>
      </c>
      <c r="R187" s="12" t="str">
        <f t="shared" si="19"/>
        <v/>
      </c>
      <c r="S187" s="6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ht="21" hidden="1">
      <c r="A188" s="11"/>
      <c r="B188" s="68" t="s">
        <v>408</v>
      </c>
      <c r="C188" s="57" t="s">
        <v>85</v>
      </c>
      <c r="D188" s="52"/>
      <c r="E188" s="52" t="s">
        <v>24</v>
      </c>
      <c r="F188" s="52">
        <v>20</v>
      </c>
      <c r="G188" s="52" t="s">
        <v>81</v>
      </c>
      <c r="H188" s="132" t="s">
        <v>236</v>
      </c>
      <c r="I188" s="52" t="s">
        <v>151</v>
      </c>
      <c r="J188" s="52">
        <v>6</v>
      </c>
      <c r="M188" s="24" t="str">
        <f>IFERROR(IF(G529="","",IF(G529="GENNAIO","",IF(G529="FEBBRAIO","",IF(G529="MARZO","",IF(G529="APRILE","",IF(G529="MAGGIO","",IF(G529="GIUGNO","",IF(G529="LUGLIO","",IF(G529="AGOSTO","",IF(G529="SETTEMBRE","",IF(G529="OTTOBRE","",IF(G529="NOVEMBRE","",IF(G529="DICEMBRE","",IF(OR('Calendario Attività Giovanile'!$D529="",'Calendario Attività Giovanile'!$E529="",'Calendario Attività Giovanile'!$H529="",'Calendario Attività Giovanile'!$I529=""),"ERRORE! MANCA…","")))))))))))))),"")</f>
        <v/>
      </c>
      <c r="N188" s="25" t="str">
        <f t="shared" si="15"/>
        <v/>
      </c>
      <c r="O188" s="25" t="str">
        <f t="shared" si="16"/>
        <v/>
      </c>
      <c r="P188" s="25" t="str">
        <f t="shared" si="17"/>
        <v/>
      </c>
      <c r="Q188" s="25" t="str">
        <f t="shared" si="18"/>
        <v/>
      </c>
      <c r="R188" s="12" t="str">
        <f t="shared" si="19"/>
        <v/>
      </c>
      <c r="S188" s="6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ht="21" hidden="1">
      <c r="A189" s="11"/>
      <c r="B189" s="68" t="s">
        <v>408</v>
      </c>
      <c r="C189" s="57" t="s">
        <v>85</v>
      </c>
      <c r="D189" s="52" t="s">
        <v>484</v>
      </c>
      <c r="E189" s="52" t="s">
        <v>23</v>
      </c>
      <c r="F189" s="52">
        <v>20</v>
      </c>
      <c r="G189" s="52" t="s">
        <v>81</v>
      </c>
      <c r="H189" s="132" t="s">
        <v>526</v>
      </c>
      <c r="I189" s="52" t="s">
        <v>331</v>
      </c>
      <c r="J189" s="52">
        <v>7</v>
      </c>
      <c r="M189" s="24" t="str">
        <f>IFERROR(IF(G530="","",IF(G530="GENNAIO","",IF(G530="FEBBRAIO","",IF(G530="MARZO","",IF(G530="APRILE","",IF(G530="MAGGIO","",IF(G530="GIUGNO","",IF(G530="LUGLIO","",IF(G530="AGOSTO","",IF(G530="SETTEMBRE","",IF(G530="OTTOBRE","",IF(G530="NOVEMBRE","",IF(G530="DICEMBRE","",IF(OR('Calendario Attività Giovanile'!$D530="",'Calendario Attività Giovanile'!$E530="",'Calendario Attività Giovanile'!$H530="",'Calendario Attività Giovanile'!$I530=""),"ERRORE! MANCA…","")))))))))))))),"")</f>
        <v/>
      </c>
      <c r="N189" s="25" t="str">
        <f t="shared" si="15"/>
        <v/>
      </c>
      <c r="O189" s="25" t="str">
        <f t="shared" si="16"/>
        <v/>
      </c>
      <c r="P189" s="25" t="str">
        <f t="shared" si="17"/>
        <v/>
      </c>
      <c r="Q189" s="25" t="str">
        <f t="shared" si="18"/>
        <v/>
      </c>
      <c r="R189" s="12" t="str">
        <f t="shared" si="19"/>
        <v/>
      </c>
      <c r="S189" s="6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ht="21" hidden="1">
      <c r="A190" s="11"/>
      <c r="B190" s="68" t="s">
        <v>103</v>
      </c>
      <c r="C190" s="57" t="s">
        <v>85</v>
      </c>
      <c r="D190" s="52" t="s">
        <v>484</v>
      </c>
      <c r="E190" s="52" t="s">
        <v>25</v>
      </c>
      <c r="F190" s="52">
        <v>21</v>
      </c>
      <c r="G190" s="52" t="s">
        <v>81</v>
      </c>
      <c r="H190" s="132" t="s">
        <v>527</v>
      </c>
      <c r="I190" s="52" t="s">
        <v>528</v>
      </c>
      <c r="J190" s="52">
        <v>2</v>
      </c>
      <c r="M190" s="24" t="str">
        <f>IFERROR(IF(G531="","",IF(G531="GENNAIO","",IF(G531="FEBBRAIO","",IF(G531="MARZO","",IF(G531="APRILE","",IF(G531="MAGGIO","",IF(G531="GIUGNO","",IF(G531="LUGLIO","",IF(G531="AGOSTO","",IF(G531="SETTEMBRE","",IF(G531="OTTOBRE","",IF(G531="NOVEMBRE","",IF(G531="DICEMBRE","",IF(OR('Calendario Attività Giovanile'!$D531="",'Calendario Attività Giovanile'!$E531="",'Calendario Attività Giovanile'!$H531="",'Calendario Attività Giovanile'!$I531=""),"ERRORE! MANCA…","")))))))))))))),"")</f>
        <v/>
      </c>
      <c r="N190" s="25" t="str">
        <f t="shared" si="15"/>
        <v/>
      </c>
      <c r="O190" s="25" t="str">
        <f t="shared" si="16"/>
        <v/>
      </c>
      <c r="P190" s="25" t="str">
        <f t="shared" si="17"/>
        <v/>
      </c>
      <c r="Q190" s="25" t="str">
        <f t="shared" si="18"/>
        <v/>
      </c>
      <c r="R190" s="12" t="str">
        <f t="shared" si="19"/>
        <v/>
      </c>
      <c r="S190" s="6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ht="21" hidden="1">
      <c r="A191" s="11"/>
      <c r="B191" s="68" t="s">
        <v>436</v>
      </c>
      <c r="C191" s="57" t="s">
        <v>85</v>
      </c>
      <c r="D191" s="52"/>
      <c r="E191" s="52" t="s">
        <v>24</v>
      </c>
      <c r="F191" s="52">
        <v>22</v>
      </c>
      <c r="G191" s="52" t="s">
        <v>81</v>
      </c>
      <c r="H191" s="132" t="s">
        <v>114</v>
      </c>
      <c r="I191" s="52" t="s">
        <v>237</v>
      </c>
      <c r="J191" s="52">
        <v>1</v>
      </c>
      <c r="M191" s="24" t="str">
        <f>IFERROR(IF(G532="","",IF(G532="GENNAIO","",IF(G532="FEBBRAIO","",IF(G532="MARZO","",IF(G532="APRILE","",IF(G532="MAGGIO","",IF(G532="GIUGNO","",IF(G532="LUGLIO","",IF(G532="AGOSTO","",IF(G532="SETTEMBRE","",IF(G532="OTTOBRE","",IF(G532="NOVEMBRE","",IF(G532="DICEMBRE","",IF(OR('Calendario Attività Giovanile'!$D532="",'Calendario Attività Giovanile'!$E532="",'Calendario Attività Giovanile'!$H532="",'Calendario Attività Giovanile'!$I532=""),"ERRORE! MANCA…","")))))))))))))),"")</f>
        <v/>
      </c>
      <c r="N191" s="25" t="str">
        <f t="shared" si="15"/>
        <v/>
      </c>
      <c r="O191" s="25" t="str">
        <f t="shared" si="16"/>
        <v/>
      </c>
      <c r="P191" s="25" t="str">
        <f t="shared" si="17"/>
        <v/>
      </c>
      <c r="Q191" s="25" t="str">
        <f t="shared" si="18"/>
        <v/>
      </c>
      <c r="R191" s="12" t="str">
        <f t="shared" si="19"/>
        <v/>
      </c>
      <c r="S191" s="6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ht="21">
      <c r="A192" s="11"/>
      <c r="B192" s="68" t="s">
        <v>451</v>
      </c>
      <c r="C192" s="57" t="s">
        <v>85</v>
      </c>
      <c r="D192" s="52"/>
      <c r="E192" s="52" t="s">
        <v>22</v>
      </c>
      <c r="F192" s="52">
        <v>22</v>
      </c>
      <c r="G192" s="52">
        <v>23</v>
      </c>
      <c r="H192" s="132" t="s">
        <v>529</v>
      </c>
      <c r="I192" s="52" t="s">
        <v>238</v>
      </c>
      <c r="J192" s="52">
        <v>3</v>
      </c>
      <c r="M192" s="24" t="str">
        <f>IFERROR(IF(G533="","",IF(G533="GENNAIO","",IF(G533="FEBBRAIO","",IF(G533="MARZO","",IF(G533="APRILE","",IF(G533="MAGGIO","",IF(G533="GIUGNO","",IF(G533="LUGLIO","",IF(G533="AGOSTO","",IF(G533="SETTEMBRE","",IF(G533="OTTOBRE","",IF(G533="NOVEMBRE","",IF(G533="DICEMBRE","",IF(OR('Calendario Attività Giovanile'!$D533="",'Calendario Attività Giovanile'!$E533="",'Calendario Attività Giovanile'!$H533="",'Calendario Attività Giovanile'!$I533=""),"ERRORE! MANCA…","")))))))))))))),"")</f>
        <v/>
      </c>
      <c r="N192" s="25" t="str">
        <f t="shared" si="15"/>
        <v/>
      </c>
      <c r="O192" s="25" t="str">
        <f t="shared" si="16"/>
        <v/>
      </c>
      <c r="P192" s="25" t="str">
        <f t="shared" si="17"/>
        <v/>
      </c>
      <c r="Q192" s="25" t="str">
        <f t="shared" si="18"/>
        <v/>
      </c>
      <c r="R192" s="12" t="str">
        <f t="shared" si="19"/>
        <v/>
      </c>
      <c r="S192" s="6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ht="21" hidden="1">
      <c r="A193" s="11"/>
      <c r="B193" s="68" t="s">
        <v>424</v>
      </c>
      <c r="C193" s="57" t="s">
        <v>85</v>
      </c>
      <c r="D193" s="52"/>
      <c r="E193" s="52" t="s">
        <v>72</v>
      </c>
      <c r="F193" s="52">
        <v>23</v>
      </c>
      <c r="G193" s="52">
        <v>25</v>
      </c>
      <c r="H193" s="132" t="s">
        <v>239</v>
      </c>
      <c r="I193" s="52" t="s">
        <v>240</v>
      </c>
      <c r="J193" s="52">
        <v>2</v>
      </c>
      <c r="M193" s="24" t="str">
        <f>IFERROR(IF(G534="","",IF(G534="GENNAIO","",IF(G534="FEBBRAIO","",IF(G534="MARZO","",IF(G534="APRILE","",IF(G534="MAGGIO","",IF(G534="GIUGNO","",IF(G534="LUGLIO","",IF(G534="AGOSTO","",IF(G534="SETTEMBRE","",IF(G534="OTTOBRE","",IF(G534="NOVEMBRE","",IF(G534="DICEMBRE","",IF(OR('Calendario Attività Giovanile'!$D534="",'Calendario Attività Giovanile'!$E534="",'Calendario Attività Giovanile'!$H534="",'Calendario Attività Giovanile'!$I534=""),"ERRORE! MANCA…","")))))))))))))),"")</f>
        <v/>
      </c>
      <c r="N193" s="25" t="str">
        <f t="shared" si="15"/>
        <v/>
      </c>
      <c r="O193" s="25" t="str">
        <f t="shared" si="16"/>
        <v/>
      </c>
      <c r="P193" s="25" t="str">
        <f t="shared" si="17"/>
        <v/>
      </c>
      <c r="Q193" s="25" t="str">
        <f t="shared" si="18"/>
        <v/>
      </c>
      <c r="R193" s="12" t="str">
        <f t="shared" si="19"/>
        <v/>
      </c>
      <c r="S193" s="6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ht="21" hidden="1">
      <c r="A194" s="11"/>
      <c r="B194" s="68" t="s">
        <v>437</v>
      </c>
      <c r="C194" s="57" t="s">
        <v>85</v>
      </c>
      <c r="D194" s="52" t="s">
        <v>487</v>
      </c>
      <c r="E194" s="52" t="s">
        <v>25</v>
      </c>
      <c r="F194" s="52">
        <v>23</v>
      </c>
      <c r="G194" s="52"/>
      <c r="H194" s="132" t="s">
        <v>499</v>
      </c>
      <c r="I194" s="52" t="s">
        <v>163</v>
      </c>
      <c r="J194" s="52">
        <v>2</v>
      </c>
      <c r="M194" s="24" t="str">
        <f>IFERROR(IF(G535="","",IF(G535="GENNAIO","",IF(G535="FEBBRAIO","",IF(G535="MARZO","",IF(G535="APRILE","",IF(G535="MAGGIO","",IF(G535="GIUGNO","",IF(G535="LUGLIO","",IF(G535="AGOSTO","",IF(G535="SETTEMBRE","",IF(G535="OTTOBRE","",IF(G535="NOVEMBRE","",IF(G535="DICEMBRE","",IF(OR('Calendario Attività Giovanile'!$D535="",'Calendario Attività Giovanile'!$E535="",'Calendario Attività Giovanile'!$H535="",'Calendario Attività Giovanile'!$I535=""),"ERRORE! MANCA…","")))))))))))))),"")</f>
        <v/>
      </c>
      <c r="N194" s="25" t="str">
        <f t="shared" si="15"/>
        <v/>
      </c>
      <c r="O194" s="25" t="str">
        <f t="shared" si="16"/>
        <v/>
      </c>
      <c r="P194" s="25" t="str">
        <f t="shared" si="17"/>
        <v/>
      </c>
      <c r="Q194" s="25" t="str">
        <f t="shared" si="18"/>
        <v/>
      </c>
      <c r="R194" s="12" t="str">
        <f t="shared" si="19"/>
        <v/>
      </c>
      <c r="S194" s="6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ht="21" hidden="1">
      <c r="A195" s="11"/>
      <c r="B195" s="68" t="s">
        <v>437</v>
      </c>
      <c r="C195" s="57" t="s">
        <v>85</v>
      </c>
      <c r="D195" s="52" t="s">
        <v>484</v>
      </c>
      <c r="E195" s="52" t="s">
        <v>23</v>
      </c>
      <c r="F195" s="52">
        <v>23</v>
      </c>
      <c r="G195" s="52" t="s">
        <v>81</v>
      </c>
      <c r="H195" s="132" t="s">
        <v>502</v>
      </c>
      <c r="I195" s="52" t="s">
        <v>163</v>
      </c>
      <c r="J195" s="52">
        <v>2</v>
      </c>
      <c r="M195" s="24" t="str">
        <f>IFERROR(IF(G536="","",IF(G536="GENNAIO","",IF(G536="FEBBRAIO","",IF(G536="MARZO","",IF(G536="APRILE","",IF(G536="MAGGIO","",IF(G536="GIUGNO","",IF(G536="LUGLIO","",IF(G536="AGOSTO","",IF(G536="SETTEMBRE","",IF(G536="OTTOBRE","",IF(G536="NOVEMBRE","",IF(G536="DICEMBRE","",IF(OR('Calendario Attività Giovanile'!$D536="",'Calendario Attività Giovanile'!$E536="",'Calendario Attività Giovanile'!$H536="",'Calendario Attività Giovanile'!$I536=""),"ERRORE! MANCA…","")))))))))))))),"")</f>
        <v/>
      </c>
      <c r="N195" s="25" t="str">
        <f t="shared" si="15"/>
        <v/>
      </c>
      <c r="O195" s="25" t="str">
        <f t="shared" si="16"/>
        <v/>
      </c>
      <c r="P195" s="25" t="str">
        <f t="shared" si="17"/>
        <v/>
      </c>
      <c r="Q195" s="25" t="str">
        <f t="shared" si="18"/>
        <v/>
      </c>
      <c r="R195" s="12" t="str">
        <f t="shared" si="19"/>
        <v/>
      </c>
      <c r="S195" s="6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ht="21" hidden="1">
      <c r="A196" s="11"/>
      <c r="B196" s="68" t="s">
        <v>437</v>
      </c>
      <c r="C196" s="57" t="s">
        <v>85</v>
      </c>
      <c r="D196" s="52"/>
      <c r="E196" s="52" t="s">
        <v>24</v>
      </c>
      <c r="F196" s="52">
        <v>23</v>
      </c>
      <c r="G196" s="52" t="s">
        <v>81</v>
      </c>
      <c r="H196" s="132" t="s">
        <v>114</v>
      </c>
      <c r="I196" s="52" t="s">
        <v>241</v>
      </c>
      <c r="J196" s="52">
        <v>4</v>
      </c>
      <c r="M196" s="24" t="str">
        <f>IFERROR(IF(G537="","",IF(G537="GENNAIO","",IF(G537="FEBBRAIO","",IF(G537="MARZO","",IF(G537="APRILE","",IF(G537="MAGGIO","",IF(G537="GIUGNO","",IF(G537="LUGLIO","",IF(G537="AGOSTO","",IF(G537="SETTEMBRE","",IF(G537="OTTOBRE","",IF(G537="NOVEMBRE","",IF(G537="DICEMBRE","",IF(OR('Calendario Attività Giovanile'!$D537="",'Calendario Attività Giovanile'!$E537="",'Calendario Attività Giovanile'!$H537="",'Calendario Attività Giovanile'!$I537=""),"ERRORE! MANCA…","")))))))))))))),"")</f>
        <v/>
      </c>
      <c r="N196" s="25" t="str">
        <f t="shared" si="15"/>
        <v/>
      </c>
      <c r="O196" s="25" t="str">
        <f t="shared" si="16"/>
        <v/>
      </c>
      <c r="P196" s="25" t="str">
        <f t="shared" si="17"/>
        <v/>
      </c>
      <c r="Q196" s="25" t="str">
        <f t="shared" si="18"/>
        <v/>
      </c>
      <c r="R196" s="12" t="str">
        <f t="shared" si="19"/>
        <v/>
      </c>
      <c r="S196" s="6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ht="21" hidden="1">
      <c r="A197" s="11"/>
      <c r="B197" s="68" t="s">
        <v>425</v>
      </c>
      <c r="C197" s="57" t="s">
        <v>85</v>
      </c>
      <c r="D197" s="52"/>
      <c r="E197" s="52" t="s">
        <v>25</v>
      </c>
      <c r="F197" s="52">
        <v>24</v>
      </c>
      <c r="G197" s="52" t="s">
        <v>81</v>
      </c>
      <c r="H197" s="132" t="s">
        <v>242</v>
      </c>
      <c r="I197" s="52" t="s">
        <v>243</v>
      </c>
      <c r="J197" s="52">
        <v>4</v>
      </c>
      <c r="M197" s="24" t="str">
        <f>IFERROR(IF(G538="","",IF(G538="GENNAIO","",IF(G538="FEBBRAIO","",IF(G538="MARZO","",IF(G538="APRILE","",IF(G538="MAGGIO","",IF(G538="GIUGNO","",IF(G538="LUGLIO","",IF(G538="AGOSTO","",IF(G538="SETTEMBRE","",IF(G538="OTTOBRE","",IF(G538="NOVEMBRE","",IF(G538="DICEMBRE","",IF(OR('Calendario Attività Giovanile'!$D538="",'Calendario Attività Giovanile'!$E538="",'Calendario Attività Giovanile'!$H538="",'Calendario Attività Giovanile'!$I538=""),"ERRORE! MANCA…","")))))))))))))),"")</f>
        <v/>
      </c>
      <c r="N197" s="25" t="str">
        <f t="shared" si="15"/>
        <v/>
      </c>
      <c r="O197" s="25" t="str">
        <f t="shared" si="16"/>
        <v/>
      </c>
      <c r="P197" s="25" t="str">
        <f t="shared" si="17"/>
        <v/>
      </c>
      <c r="Q197" s="25" t="str">
        <f t="shared" si="18"/>
        <v/>
      </c>
      <c r="R197" s="12" t="str">
        <f t="shared" si="19"/>
        <v/>
      </c>
      <c r="S197" s="6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ht="21" hidden="1">
      <c r="A198" s="11"/>
      <c r="B198" s="68" t="s">
        <v>427</v>
      </c>
      <c r="C198" s="57" t="s">
        <v>85</v>
      </c>
      <c r="D198" s="52"/>
      <c r="E198" s="52" t="s">
        <v>24</v>
      </c>
      <c r="F198" s="52">
        <v>25</v>
      </c>
      <c r="G198" s="52" t="s">
        <v>81</v>
      </c>
      <c r="H198" s="132" t="s">
        <v>114</v>
      </c>
      <c r="I198" s="52" t="s">
        <v>244</v>
      </c>
      <c r="J198" s="52">
        <v>2</v>
      </c>
      <c r="M198" s="24" t="str">
        <f>IFERROR(IF(G539="","",IF(G539="GENNAIO","",IF(G539="FEBBRAIO","",IF(G539="MARZO","",IF(G539="APRILE","",IF(G539="MAGGIO","",IF(G539="GIUGNO","",IF(G539="LUGLIO","",IF(G539="AGOSTO","",IF(G539="SETTEMBRE","",IF(G539="OTTOBRE","",IF(G539="NOVEMBRE","",IF(G539="DICEMBRE","",IF(OR('Calendario Attività Giovanile'!$D539="",'Calendario Attività Giovanile'!$E539="",'Calendario Attività Giovanile'!$H539="",'Calendario Attività Giovanile'!$I539=""),"ERRORE! MANCA…","")))))))))))))),"")</f>
        <v/>
      </c>
      <c r="N198" s="25" t="str">
        <f t="shared" si="15"/>
        <v/>
      </c>
      <c r="O198" s="25" t="str">
        <f t="shared" si="16"/>
        <v/>
      </c>
      <c r="P198" s="25" t="str">
        <f t="shared" si="17"/>
        <v/>
      </c>
      <c r="Q198" s="25" t="str">
        <f t="shared" si="18"/>
        <v/>
      </c>
      <c r="R198" s="12" t="str">
        <f t="shared" si="19"/>
        <v/>
      </c>
      <c r="S198" s="6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ht="21">
      <c r="A199" s="11"/>
      <c r="B199" s="68" t="s">
        <v>452</v>
      </c>
      <c r="C199" s="57" t="s">
        <v>85</v>
      </c>
      <c r="D199" s="52"/>
      <c r="E199" s="52" t="s">
        <v>61</v>
      </c>
      <c r="F199" s="52">
        <v>25</v>
      </c>
      <c r="G199" s="52">
        <v>27</v>
      </c>
      <c r="H199" s="132" t="s">
        <v>245</v>
      </c>
      <c r="I199" s="52" t="s">
        <v>246</v>
      </c>
      <c r="J199" s="52">
        <v>3</v>
      </c>
      <c r="M199" s="24" t="str">
        <f>IFERROR(IF(G540="","",IF(G540="GENNAIO","",IF(G540="FEBBRAIO","",IF(G540="MARZO","",IF(G540="APRILE","",IF(G540="MAGGIO","",IF(G540="GIUGNO","",IF(G540="LUGLIO","",IF(G540="AGOSTO","",IF(G540="SETTEMBRE","",IF(G540="OTTOBRE","",IF(G540="NOVEMBRE","",IF(G540="DICEMBRE","",IF(OR('Calendario Attività Giovanile'!$D540="",'Calendario Attività Giovanile'!$E540="",'Calendario Attività Giovanile'!$H540="",'Calendario Attività Giovanile'!$I540=""),"ERRORE! MANCA…","")))))))))))))),"")</f>
        <v/>
      </c>
      <c r="N199" s="25" t="str">
        <f t="shared" si="15"/>
        <v/>
      </c>
      <c r="O199" s="25" t="str">
        <f t="shared" si="16"/>
        <v/>
      </c>
      <c r="P199" s="25" t="str">
        <f t="shared" si="17"/>
        <v/>
      </c>
      <c r="Q199" s="25" t="str">
        <f t="shared" si="18"/>
        <v/>
      </c>
      <c r="R199" s="12" t="str">
        <f t="shared" si="19"/>
        <v/>
      </c>
      <c r="S199" s="6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s="19" customFormat="1" ht="21" hidden="1">
      <c r="A200" s="11"/>
      <c r="B200" s="68" t="s">
        <v>427</v>
      </c>
      <c r="C200" s="57" t="s">
        <v>85</v>
      </c>
      <c r="D200" s="52"/>
      <c r="E200" s="52" t="s">
        <v>24</v>
      </c>
      <c r="F200" s="52">
        <v>25</v>
      </c>
      <c r="G200" s="52" t="s">
        <v>81</v>
      </c>
      <c r="H200" s="132" t="s">
        <v>247</v>
      </c>
      <c r="I200" s="52" t="s">
        <v>248</v>
      </c>
      <c r="J200" s="52">
        <v>4</v>
      </c>
      <c r="K200" s="1"/>
      <c r="L200" s="1"/>
      <c r="M200" s="24" t="str">
        <f>IFERROR(IF(G541="","",IF(G541="GENNAIO","",IF(G541="FEBBRAIO","",IF(G541="MARZO","",IF(G541="APRILE","",IF(G541="MAGGIO","",IF(G541="GIUGNO","",IF(G541="LUGLIO","",IF(G541="AGOSTO","",IF(G541="SETTEMBRE","",IF(G541="OTTOBRE","",IF(G541="NOVEMBRE","",IF(G541="DICEMBRE","",IF(OR('Calendario Attività Giovanile'!$D541="",'Calendario Attività Giovanile'!$E541="",'Calendario Attività Giovanile'!$H541="",'Calendario Attività Giovanile'!$I541=""),"ERRORE! MANCA…","")))))))))))))),"")</f>
        <v/>
      </c>
      <c r="N200" s="25" t="str">
        <f t="shared" si="15"/>
        <v/>
      </c>
      <c r="O200" s="25" t="str">
        <f t="shared" si="16"/>
        <v/>
      </c>
      <c r="P200" s="25" t="str">
        <f t="shared" si="17"/>
        <v/>
      </c>
      <c r="Q200" s="25" t="str">
        <f t="shared" si="18"/>
        <v/>
      </c>
      <c r="R200" s="12" t="str">
        <f t="shared" si="19"/>
        <v/>
      </c>
      <c r="S200" s="6"/>
      <c r="T200" s="4"/>
      <c r="U200" s="4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5" ht="21" hidden="1">
      <c r="A201" s="11"/>
      <c r="B201" s="68" t="s">
        <v>427</v>
      </c>
      <c r="C201" s="57" t="s">
        <v>85</v>
      </c>
      <c r="D201" s="52"/>
      <c r="E201" s="52" t="s">
        <v>25</v>
      </c>
      <c r="F201" s="52">
        <v>25</v>
      </c>
      <c r="G201" s="52" t="s">
        <v>81</v>
      </c>
      <c r="H201" s="132" t="s">
        <v>150</v>
      </c>
      <c r="I201" s="52" t="s">
        <v>249</v>
      </c>
      <c r="J201" s="52">
        <v>5</v>
      </c>
      <c r="M201" s="24" t="str">
        <f>IFERROR(IF(G542="","",IF(G542="GENNAIO","",IF(G542="FEBBRAIO","",IF(G542="MARZO","",IF(G542="APRILE","",IF(G542="MAGGIO","",IF(G542="GIUGNO","",IF(G542="LUGLIO","",IF(G542="AGOSTO","",IF(G542="SETTEMBRE","",IF(G542="OTTOBRE","",IF(G542="NOVEMBRE","",IF(G542="DICEMBRE","",IF(OR('Calendario Attività Giovanile'!$D542="",'Calendario Attività Giovanile'!$E542="",'Calendario Attività Giovanile'!$H542="",'Calendario Attività Giovanile'!$I542=""),"ERRORE! MANCA…","")))))))))))))),"")</f>
        <v/>
      </c>
      <c r="N201" s="25" t="str">
        <f t="shared" si="15"/>
        <v/>
      </c>
      <c r="O201" s="25" t="str">
        <f t="shared" si="16"/>
        <v/>
      </c>
      <c r="P201" s="25" t="str">
        <f t="shared" si="17"/>
        <v/>
      </c>
      <c r="Q201" s="25" t="str">
        <f t="shared" si="18"/>
        <v/>
      </c>
      <c r="R201" s="12" t="str">
        <f t="shared" si="19"/>
        <v/>
      </c>
      <c r="S201" s="6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ht="21" hidden="1">
      <c r="A202" s="11"/>
      <c r="B202" s="68" t="s">
        <v>99</v>
      </c>
      <c r="C202" s="57" t="s">
        <v>85</v>
      </c>
      <c r="D202" s="52"/>
      <c r="E202" s="52" t="s">
        <v>19</v>
      </c>
      <c r="F202" s="52">
        <v>26</v>
      </c>
      <c r="G202" s="52">
        <v>27</v>
      </c>
      <c r="H202" s="132" t="s">
        <v>250</v>
      </c>
      <c r="I202" s="52" t="s">
        <v>225</v>
      </c>
      <c r="J202" s="52">
        <v>1</v>
      </c>
      <c r="M202" s="24" t="str">
        <f>IFERROR(IF(G543="","",IF(G543="GENNAIO","",IF(G543="FEBBRAIO","",IF(G543="MARZO","",IF(G543="APRILE","",IF(G543="MAGGIO","",IF(G543="GIUGNO","",IF(G543="LUGLIO","",IF(G543="AGOSTO","",IF(G543="SETTEMBRE","",IF(G543="OTTOBRE","",IF(G543="NOVEMBRE","",IF(G543="DICEMBRE","",IF(OR('Calendario Attività Giovanile'!$D543="",'Calendario Attività Giovanile'!$E543="",'Calendario Attività Giovanile'!$H543="",'Calendario Attività Giovanile'!$I543=""),"ERRORE! MANCA…","")))))))))))))),"")</f>
        <v/>
      </c>
      <c r="N202" s="25" t="str">
        <f t="shared" si="15"/>
        <v/>
      </c>
      <c r="O202" s="25" t="str">
        <f t="shared" si="16"/>
        <v/>
      </c>
      <c r="P202" s="25" t="str">
        <f t="shared" si="17"/>
        <v/>
      </c>
      <c r="Q202" s="25" t="str">
        <f t="shared" si="18"/>
        <v/>
      </c>
      <c r="R202" s="12" t="str">
        <f t="shared" si="19"/>
        <v/>
      </c>
      <c r="S202" s="6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ht="21" hidden="1">
      <c r="A203" s="11"/>
      <c r="B203" s="68" t="s">
        <v>99</v>
      </c>
      <c r="C203" s="57" t="s">
        <v>85</v>
      </c>
      <c r="D203" s="52"/>
      <c r="E203" s="52" t="s">
        <v>19</v>
      </c>
      <c r="F203" s="52">
        <v>26</v>
      </c>
      <c r="G203" s="52">
        <v>27</v>
      </c>
      <c r="H203" s="132" t="s">
        <v>251</v>
      </c>
      <c r="I203" s="52" t="s">
        <v>252</v>
      </c>
      <c r="J203" s="52">
        <v>2</v>
      </c>
      <c r="M203" s="24" t="str">
        <f>IFERROR(IF(G544="","",IF(G544="GENNAIO","",IF(G544="FEBBRAIO","",IF(G544="MARZO","",IF(G544="APRILE","",IF(G544="MAGGIO","",IF(G544="GIUGNO","",IF(G544="LUGLIO","",IF(G544="AGOSTO","",IF(G544="SETTEMBRE","",IF(G544="OTTOBRE","",IF(G544="NOVEMBRE","",IF(G544="DICEMBRE","",IF(OR('Calendario Attività Giovanile'!$D544="",'Calendario Attività Giovanile'!$E544="",'Calendario Attività Giovanile'!$H544="",'Calendario Attività Giovanile'!$I544=""),"ERRORE! MANCA…","")))))))))))))),"")</f>
        <v/>
      </c>
      <c r="N203" s="25" t="str">
        <f t="shared" si="15"/>
        <v/>
      </c>
      <c r="O203" s="25" t="str">
        <f t="shared" si="16"/>
        <v/>
      </c>
      <c r="P203" s="25" t="str">
        <f t="shared" si="17"/>
        <v/>
      </c>
      <c r="Q203" s="25" t="str">
        <f t="shared" si="18"/>
        <v/>
      </c>
      <c r="R203" s="12" t="str">
        <f t="shared" si="19"/>
        <v/>
      </c>
      <c r="S203" s="6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ht="21" hidden="1">
      <c r="A204" s="11"/>
      <c r="B204" s="68" t="s">
        <v>453</v>
      </c>
      <c r="C204" s="57" t="s">
        <v>85</v>
      </c>
      <c r="D204" s="52"/>
      <c r="E204" s="52" t="s">
        <v>25</v>
      </c>
      <c r="F204" s="52">
        <v>26</v>
      </c>
      <c r="G204" s="52" t="s">
        <v>81</v>
      </c>
      <c r="H204" s="132" t="s">
        <v>213</v>
      </c>
      <c r="I204" s="52" t="s">
        <v>167</v>
      </c>
      <c r="J204" s="52">
        <v>4</v>
      </c>
      <c r="M204" s="24" t="str">
        <f>IFERROR(IF(G545="","",IF(G545="GENNAIO","",IF(G545="FEBBRAIO","",IF(G545="MARZO","",IF(G545="APRILE","",IF(G545="MAGGIO","",IF(G545="GIUGNO","",IF(G545="LUGLIO","",IF(G545="AGOSTO","",IF(G545="SETTEMBRE","",IF(G545="OTTOBRE","",IF(G545="NOVEMBRE","",IF(G545="DICEMBRE","",IF(OR('Calendario Attività Giovanile'!$D545="",'Calendario Attività Giovanile'!$E545="",'Calendario Attività Giovanile'!$H545="",'Calendario Attività Giovanile'!$I545=""),"ERRORE! MANCA…","")))))))))))))),"")</f>
        <v/>
      </c>
      <c r="N204" s="25" t="str">
        <f t="shared" si="15"/>
        <v/>
      </c>
      <c r="O204" s="25" t="str">
        <f t="shared" si="16"/>
        <v/>
      </c>
      <c r="P204" s="25" t="str">
        <f t="shared" si="17"/>
        <v/>
      </c>
      <c r="Q204" s="25" t="str">
        <f t="shared" si="18"/>
        <v/>
      </c>
      <c r="R204" s="12" t="str">
        <f t="shared" si="19"/>
        <v/>
      </c>
      <c r="S204" s="6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ht="21" hidden="1">
      <c r="A205" s="11"/>
      <c r="B205" s="68" t="s">
        <v>99</v>
      </c>
      <c r="C205" s="57" t="s">
        <v>85</v>
      </c>
      <c r="D205" s="52"/>
      <c r="E205" s="52" t="s">
        <v>19</v>
      </c>
      <c r="F205" s="52">
        <v>26</v>
      </c>
      <c r="G205" s="52">
        <v>27</v>
      </c>
      <c r="H205" s="132" t="s">
        <v>253</v>
      </c>
      <c r="I205" s="52" t="s">
        <v>254</v>
      </c>
      <c r="J205" s="52">
        <v>5</v>
      </c>
      <c r="M205" s="24" t="str">
        <f>IFERROR(IF(G546="","",IF(G546="GENNAIO","",IF(G546="FEBBRAIO","",IF(G546="MARZO","",IF(G546="APRILE","",IF(G546="MAGGIO","",IF(G546="GIUGNO","",IF(G546="LUGLIO","",IF(G546="AGOSTO","",IF(G546="SETTEMBRE","",IF(G546="OTTOBRE","",IF(G546="NOVEMBRE","",IF(G546="DICEMBRE","",IF(OR('Calendario Attività Giovanile'!$D546="",'Calendario Attività Giovanile'!$E546="",'Calendario Attività Giovanile'!$H546="",'Calendario Attività Giovanile'!$I546=""),"ERRORE! MANCA…","")))))))))))))),"")</f>
        <v/>
      </c>
      <c r="N205" s="25" t="str">
        <f t="shared" si="15"/>
        <v/>
      </c>
      <c r="O205" s="25" t="str">
        <f t="shared" si="16"/>
        <v/>
      </c>
      <c r="P205" s="25" t="str">
        <f t="shared" si="17"/>
        <v/>
      </c>
      <c r="Q205" s="25" t="str">
        <f t="shared" si="18"/>
        <v/>
      </c>
      <c r="R205" s="12" t="str">
        <f t="shared" si="19"/>
        <v/>
      </c>
      <c r="S205" s="6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ht="21" hidden="1">
      <c r="A206" s="11"/>
      <c r="B206" s="68" t="s">
        <v>453</v>
      </c>
      <c r="C206" s="57" t="s">
        <v>85</v>
      </c>
      <c r="D206" s="52" t="s">
        <v>484</v>
      </c>
      <c r="E206" s="52" t="s">
        <v>24</v>
      </c>
      <c r="F206" s="52">
        <v>26</v>
      </c>
      <c r="G206" s="52" t="s">
        <v>81</v>
      </c>
      <c r="H206" s="132" t="s">
        <v>114</v>
      </c>
      <c r="I206" s="52" t="s">
        <v>494</v>
      </c>
      <c r="J206" s="52">
        <v>7</v>
      </c>
      <c r="M206" s="24" t="str">
        <f>IFERROR(IF(G547="","",IF(G547="GENNAIO","",IF(G547="FEBBRAIO","",IF(G547="MARZO","",IF(G547="APRILE","",IF(G547="MAGGIO","",IF(G547="GIUGNO","",IF(G547="LUGLIO","",IF(G547="AGOSTO","",IF(G547="SETTEMBRE","",IF(G547="OTTOBRE","",IF(G547="NOVEMBRE","",IF(G547="DICEMBRE","",IF(OR('Calendario Attività Giovanile'!$D547="",'Calendario Attività Giovanile'!$E547="",'Calendario Attività Giovanile'!$H547="",'Calendario Attività Giovanile'!$I547=""),"ERRORE! MANCA…","")))))))))))))),"")</f>
        <v/>
      </c>
      <c r="N206" s="25" t="str">
        <f t="shared" si="15"/>
        <v/>
      </c>
      <c r="O206" s="25" t="str">
        <f t="shared" si="16"/>
        <v/>
      </c>
      <c r="P206" s="25" t="str">
        <f t="shared" si="17"/>
        <v/>
      </c>
      <c r="Q206" s="25" t="str">
        <f t="shared" si="18"/>
        <v/>
      </c>
      <c r="R206" s="12" t="str">
        <f t="shared" si="19"/>
        <v/>
      </c>
      <c r="S206" s="6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ht="21" hidden="1">
      <c r="A207" s="11"/>
      <c r="B207" s="68" t="s">
        <v>104</v>
      </c>
      <c r="C207" s="57" t="s">
        <v>85</v>
      </c>
      <c r="D207" s="52"/>
      <c r="E207" s="52" t="s">
        <v>24</v>
      </c>
      <c r="F207" s="52">
        <v>27</v>
      </c>
      <c r="G207" s="52" t="s">
        <v>81</v>
      </c>
      <c r="H207" s="132" t="s">
        <v>255</v>
      </c>
      <c r="I207" s="52" t="s">
        <v>256</v>
      </c>
      <c r="J207" s="52">
        <v>6</v>
      </c>
      <c r="M207" s="24" t="str">
        <f>IFERROR(IF(G548="","",IF(G548="GENNAIO","",IF(G548="FEBBRAIO","",IF(G548="MARZO","",IF(G548="APRILE","",IF(G548="MAGGIO","",IF(G548="GIUGNO","",IF(G548="LUGLIO","",IF(G548="AGOSTO","",IF(G548="SETTEMBRE","",IF(G548="OTTOBRE","",IF(G548="NOVEMBRE","",IF(G548="DICEMBRE","",IF(OR('Calendario Attività Giovanile'!$D548="",'Calendario Attività Giovanile'!$E548="",'Calendario Attività Giovanile'!$H548="",'Calendario Attività Giovanile'!$I548=""),"ERRORE! MANCA…","")))))))))))))),"")</f>
        <v/>
      </c>
      <c r="N207" s="25" t="str">
        <f t="shared" si="15"/>
        <v/>
      </c>
      <c r="O207" s="25" t="str">
        <f t="shared" si="16"/>
        <v/>
      </c>
      <c r="P207" s="25" t="str">
        <f t="shared" si="17"/>
        <v/>
      </c>
      <c r="Q207" s="25" t="str">
        <f t="shared" si="18"/>
        <v/>
      </c>
      <c r="R207" s="12" t="str">
        <f t="shared" si="19"/>
        <v/>
      </c>
      <c r="S207" s="6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ht="21" hidden="1">
      <c r="A208" s="11"/>
      <c r="B208" s="68" t="s">
        <v>105</v>
      </c>
      <c r="C208" s="57" t="s">
        <v>85</v>
      </c>
      <c r="D208" s="52"/>
      <c r="E208" s="52" t="s">
        <v>24</v>
      </c>
      <c r="F208" s="52">
        <v>28</v>
      </c>
      <c r="G208" s="52" t="s">
        <v>81</v>
      </c>
      <c r="H208" s="132" t="s">
        <v>114</v>
      </c>
      <c r="I208" s="52" t="s">
        <v>195</v>
      </c>
      <c r="J208" s="52">
        <v>1</v>
      </c>
      <c r="M208" s="24" t="str">
        <f>IFERROR(IF(G549="","",IF(G549="GENNAIO","",IF(G549="FEBBRAIO","",IF(G549="MARZO","",IF(G549="APRILE","",IF(G549="MAGGIO","",IF(G549="GIUGNO","",IF(G549="LUGLIO","",IF(G549="AGOSTO","",IF(G549="SETTEMBRE","",IF(G549="OTTOBRE","",IF(G549="NOVEMBRE","",IF(G549="DICEMBRE","",IF(OR('Calendario Attività Giovanile'!$D549="",'Calendario Attività Giovanile'!$E549="",'Calendario Attività Giovanile'!$H549="",'Calendario Attività Giovanile'!$I549=""),"ERRORE! MANCA…","")))))))))))))),"")</f>
        <v/>
      </c>
      <c r="N208" s="25" t="str">
        <f t="shared" si="15"/>
        <v/>
      </c>
      <c r="O208" s="25" t="str">
        <f t="shared" si="16"/>
        <v/>
      </c>
      <c r="P208" s="25" t="str">
        <f t="shared" si="17"/>
        <v/>
      </c>
      <c r="Q208" s="25" t="str">
        <f t="shared" si="18"/>
        <v/>
      </c>
      <c r="R208" s="12" t="str">
        <f t="shared" si="19"/>
        <v/>
      </c>
      <c r="S208" s="6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ht="21">
      <c r="A209" s="11"/>
      <c r="B209" s="68" t="s">
        <v>105</v>
      </c>
      <c r="C209" s="57" t="s">
        <v>85</v>
      </c>
      <c r="D209" s="52"/>
      <c r="E209" s="52" t="s">
        <v>24</v>
      </c>
      <c r="F209" s="52">
        <v>28</v>
      </c>
      <c r="G209" s="52" t="s">
        <v>81</v>
      </c>
      <c r="H209" s="132" t="s">
        <v>530</v>
      </c>
      <c r="I209" s="52" t="s">
        <v>262</v>
      </c>
      <c r="J209" s="52">
        <v>3</v>
      </c>
      <c r="M209" s="24" t="str">
        <f>IFERROR(IF(G550="","",IF(G550="GENNAIO","",IF(G550="FEBBRAIO","",IF(G550="MARZO","",IF(G550="APRILE","",IF(G550="MAGGIO","",IF(G550="GIUGNO","",IF(G550="LUGLIO","",IF(G550="AGOSTO","",IF(G550="SETTEMBRE","",IF(G550="OTTOBRE","",IF(G550="NOVEMBRE","",IF(G550="DICEMBRE","",IF(OR('Calendario Attività Giovanile'!$D550="",'Calendario Attività Giovanile'!$E550="",'Calendario Attività Giovanile'!$H550="",'Calendario Attività Giovanile'!$I550=""),"ERRORE! MANCA…","")))))))))))))),"")</f>
        <v/>
      </c>
      <c r="N209" s="25" t="str">
        <f t="shared" si="15"/>
        <v/>
      </c>
      <c r="O209" s="25" t="str">
        <f t="shared" si="16"/>
        <v/>
      </c>
      <c r="P209" s="25" t="str">
        <f t="shared" si="17"/>
        <v/>
      </c>
      <c r="Q209" s="25" t="str">
        <f t="shared" si="18"/>
        <v/>
      </c>
      <c r="R209" s="12" t="str">
        <f t="shared" si="19"/>
        <v/>
      </c>
      <c r="S209" s="6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ht="21" hidden="1">
      <c r="A210" s="11"/>
      <c r="B210" s="68" t="s">
        <v>578</v>
      </c>
      <c r="C210" s="57" t="s">
        <v>85</v>
      </c>
      <c r="D210" s="52"/>
      <c r="E210" s="52" t="s">
        <v>22</v>
      </c>
      <c r="F210" s="52">
        <v>30</v>
      </c>
      <c r="G210" s="52" t="s">
        <v>569</v>
      </c>
      <c r="H210" s="132" t="s">
        <v>531</v>
      </c>
      <c r="I210" s="52" t="s">
        <v>257</v>
      </c>
      <c r="J210" s="52">
        <v>1</v>
      </c>
      <c r="M210" s="24" t="str">
        <f>IFERROR(IF(G551="","",IF(G551="GENNAIO","",IF(G551="FEBBRAIO","",IF(G551="MARZO","",IF(G551="APRILE","",IF(G551="MAGGIO","",IF(G551="GIUGNO","",IF(G551="LUGLIO","",IF(G551="AGOSTO","",IF(G551="SETTEMBRE","",IF(G551="OTTOBRE","",IF(G551="NOVEMBRE","",IF(G551="DICEMBRE","",IF(OR('Calendario Attività Giovanile'!$D551="",'Calendario Attività Giovanile'!$E551="",'Calendario Attività Giovanile'!$H551="",'Calendario Attività Giovanile'!$I551=""),"ERRORE! MANCA…","")))))))))))))),"")</f>
        <v/>
      </c>
      <c r="N210" s="25" t="str">
        <f t="shared" si="15"/>
        <v/>
      </c>
      <c r="O210" s="25" t="str">
        <f t="shared" si="16"/>
        <v/>
      </c>
      <c r="P210" s="25" t="str">
        <f t="shared" si="17"/>
        <v/>
      </c>
      <c r="Q210" s="25" t="str">
        <f t="shared" si="18"/>
        <v/>
      </c>
      <c r="R210" s="12" t="str">
        <f t="shared" si="19"/>
        <v/>
      </c>
      <c r="S210" s="6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ht="21" hidden="1">
      <c r="A211" s="11"/>
      <c r="B211" s="68" t="s">
        <v>578</v>
      </c>
      <c r="C211" s="57" t="s">
        <v>85</v>
      </c>
      <c r="D211" s="52"/>
      <c r="E211" s="52" t="s">
        <v>21</v>
      </c>
      <c r="F211" s="52">
        <v>30</v>
      </c>
      <c r="G211" s="52" t="s">
        <v>569</v>
      </c>
      <c r="H211" s="132" t="s">
        <v>258</v>
      </c>
      <c r="I211" s="52" t="s">
        <v>259</v>
      </c>
      <c r="J211" s="52">
        <v>1</v>
      </c>
      <c r="M211" s="24" t="str">
        <f>IFERROR(IF(G552="","",IF(G552="GENNAIO","",IF(G552="FEBBRAIO","",IF(G552="MARZO","",IF(G552="APRILE","",IF(G552="MAGGIO","",IF(G552="GIUGNO","",IF(G552="LUGLIO","",IF(G552="AGOSTO","",IF(G552="SETTEMBRE","",IF(G552="OTTOBRE","",IF(G552="NOVEMBRE","",IF(G552="DICEMBRE","",IF(OR('Calendario Attività Giovanile'!$D552="",'Calendario Attività Giovanile'!$E552="",'Calendario Attività Giovanile'!$H552="",'Calendario Attività Giovanile'!$I552=""),"ERRORE! MANCA…","")))))))))))))),"")</f>
        <v/>
      </c>
      <c r="N211" s="25" t="str">
        <f t="shared" si="15"/>
        <v/>
      </c>
      <c r="O211" s="25" t="str">
        <f t="shared" si="16"/>
        <v/>
      </c>
      <c r="P211" s="25" t="str">
        <f t="shared" si="17"/>
        <v/>
      </c>
      <c r="Q211" s="25" t="str">
        <f t="shared" si="18"/>
        <v/>
      </c>
      <c r="R211" s="12" t="str">
        <f t="shared" si="19"/>
        <v/>
      </c>
      <c r="S211" s="6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ht="21" hidden="1">
      <c r="A212" s="11"/>
      <c r="B212" s="68" t="s">
        <v>578</v>
      </c>
      <c r="C212" s="57" t="s">
        <v>85</v>
      </c>
      <c r="D212" s="52"/>
      <c r="E212" s="52" t="s">
        <v>21</v>
      </c>
      <c r="F212" s="52">
        <v>30</v>
      </c>
      <c r="G212" s="52" t="s">
        <v>569</v>
      </c>
      <c r="H212" s="132" t="s">
        <v>260</v>
      </c>
      <c r="I212" s="52" t="s">
        <v>259</v>
      </c>
      <c r="J212" s="52">
        <v>1</v>
      </c>
      <c r="M212" s="24" t="str">
        <f>IFERROR(IF(G553="","",IF(G553="GENNAIO","",IF(G553="FEBBRAIO","",IF(G553="MARZO","",IF(G553="APRILE","",IF(G553="MAGGIO","",IF(G553="GIUGNO","",IF(G553="LUGLIO","",IF(G553="AGOSTO","",IF(G553="SETTEMBRE","",IF(G553="OTTOBRE","",IF(G553="NOVEMBRE","",IF(G553="DICEMBRE","",IF(OR('Calendario Attività Giovanile'!$D553="",'Calendario Attività Giovanile'!$E553="",'Calendario Attività Giovanile'!$H553="",'Calendario Attività Giovanile'!$I553=""),"ERRORE! MANCA…","")))))))))))))),"")</f>
        <v/>
      </c>
      <c r="N212" s="25" t="str">
        <f t="shared" si="15"/>
        <v/>
      </c>
      <c r="O212" s="25" t="str">
        <f t="shared" si="16"/>
        <v/>
      </c>
      <c r="P212" s="25" t="str">
        <f t="shared" si="17"/>
        <v/>
      </c>
      <c r="Q212" s="25" t="str">
        <f t="shared" si="18"/>
        <v/>
      </c>
      <c r="R212" s="12" t="str">
        <f t="shared" si="19"/>
        <v/>
      </c>
      <c r="S212" s="6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ht="21" hidden="1">
      <c r="A213" s="11"/>
      <c r="B213" s="68" t="s">
        <v>441</v>
      </c>
      <c r="C213" s="57" t="s">
        <v>85</v>
      </c>
      <c r="D213" s="52"/>
      <c r="E213" s="52" t="s">
        <v>24</v>
      </c>
      <c r="F213" s="52">
        <v>30</v>
      </c>
      <c r="G213" s="52" t="s">
        <v>81</v>
      </c>
      <c r="H213" s="132" t="s">
        <v>66</v>
      </c>
      <c r="I213" s="52" t="s">
        <v>261</v>
      </c>
      <c r="J213" s="52">
        <v>5</v>
      </c>
      <c r="M213" s="24" t="str">
        <f>IFERROR(IF(G554="","",IF(G554="GENNAIO","",IF(G554="FEBBRAIO","",IF(G554="MARZO","",IF(G554="APRILE","",IF(G554="MAGGIO","",IF(G554="GIUGNO","",IF(G554="LUGLIO","",IF(G554="AGOSTO","",IF(G554="SETTEMBRE","",IF(G554="OTTOBRE","",IF(G554="NOVEMBRE","",IF(G554="DICEMBRE","",IF(OR('Calendario Attività Giovanile'!$D554="",'Calendario Attività Giovanile'!$E554="",'Calendario Attività Giovanile'!$H554="",'Calendario Attività Giovanile'!$I554=""),"ERRORE! MANCA…","")))))))))))))),"")</f>
        <v/>
      </c>
      <c r="N213" s="25" t="str">
        <f t="shared" si="15"/>
        <v/>
      </c>
      <c r="O213" s="25" t="str">
        <f t="shared" si="16"/>
        <v/>
      </c>
      <c r="P213" s="25" t="str">
        <f t="shared" si="17"/>
        <v/>
      </c>
      <c r="Q213" s="25" t="str">
        <f t="shared" si="18"/>
        <v/>
      </c>
      <c r="R213" s="12" t="str">
        <f t="shared" si="19"/>
        <v/>
      </c>
      <c r="S213" s="6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ht="21" hidden="1">
      <c r="A214" s="11"/>
      <c r="B214" s="68" t="s">
        <v>81</v>
      </c>
      <c r="C214" s="57" t="s">
        <v>86</v>
      </c>
      <c r="D214" s="52"/>
      <c r="E214" s="52"/>
      <c r="F214" s="52"/>
      <c r="G214" s="52" t="s">
        <v>81</v>
      </c>
      <c r="H214" s="132" t="s">
        <v>5</v>
      </c>
      <c r="I214" s="52"/>
      <c r="J214" s="52"/>
      <c r="M214" s="24" t="str">
        <f>IFERROR(IF(G555="","",IF(G555="GENNAIO","",IF(G555="FEBBRAIO","",IF(G555="MARZO","",IF(G555="APRILE","",IF(G555="MAGGIO","",IF(G555="GIUGNO","",IF(G555="LUGLIO","",IF(G555="AGOSTO","",IF(G555="SETTEMBRE","",IF(G555="OTTOBRE","",IF(G555="NOVEMBRE","",IF(G555="DICEMBRE","",IF(OR('Calendario Attività Giovanile'!$D555="",'Calendario Attività Giovanile'!$E555="",'Calendario Attività Giovanile'!$H555="",'Calendario Attività Giovanile'!$I555=""),"ERRORE! MANCA…","")))))))))))))),"")</f>
        <v/>
      </c>
      <c r="N214" s="25" t="str">
        <f t="shared" si="15"/>
        <v/>
      </c>
      <c r="O214" s="25" t="str">
        <f t="shared" si="16"/>
        <v/>
      </c>
      <c r="P214" s="25" t="str">
        <f t="shared" si="17"/>
        <v/>
      </c>
      <c r="Q214" s="25" t="str">
        <f t="shared" si="18"/>
        <v/>
      </c>
      <c r="R214" s="12" t="str">
        <f t="shared" si="19"/>
        <v/>
      </c>
      <c r="S214" s="6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ht="21" hidden="1">
      <c r="A215" s="11"/>
      <c r="B215" s="68" t="s">
        <v>454</v>
      </c>
      <c r="C215" s="57" t="s">
        <v>86</v>
      </c>
      <c r="D215" s="52"/>
      <c r="E215" s="52" t="s">
        <v>61</v>
      </c>
      <c r="F215" s="52">
        <v>1</v>
      </c>
      <c r="G215" s="52">
        <v>3</v>
      </c>
      <c r="H215" s="132" t="s">
        <v>532</v>
      </c>
      <c r="I215" s="52" t="s">
        <v>175</v>
      </c>
      <c r="J215" s="52">
        <v>2</v>
      </c>
      <c r="M215" s="24" t="str">
        <f>IFERROR(IF(G556="","",IF(G556="GENNAIO","",IF(G556="FEBBRAIO","",IF(G556="MARZO","",IF(G556="APRILE","",IF(G556="MAGGIO","",IF(G556="GIUGNO","",IF(G556="LUGLIO","",IF(G556="AGOSTO","",IF(G556="SETTEMBRE","",IF(G556="OTTOBRE","",IF(G556="NOVEMBRE","",IF(G556="DICEMBRE","",IF(OR('Calendario Attività Giovanile'!$D556="",'Calendario Attività Giovanile'!$E556="",'Calendario Attività Giovanile'!$H556="",'Calendario Attività Giovanile'!$I556=""),"ERRORE! MANCA…","")))))))))))))),"")</f>
        <v/>
      </c>
      <c r="N215" s="25" t="str">
        <f t="shared" si="15"/>
        <v/>
      </c>
      <c r="O215" s="25" t="str">
        <f t="shared" si="16"/>
        <v/>
      </c>
      <c r="P215" s="25" t="str">
        <f t="shared" si="17"/>
        <v/>
      </c>
      <c r="Q215" s="25" t="str">
        <f t="shared" si="18"/>
        <v/>
      </c>
      <c r="R215" s="12" t="str">
        <f t="shared" si="19"/>
        <v/>
      </c>
      <c r="S215" s="6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ht="21" hidden="1">
      <c r="A216" s="11"/>
      <c r="B216" s="68" t="s">
        <v>411</v>
      </c>
      <c r="C216" s="57" t="s">
        <v>86</v>
      </c>
      <c r="D216" s="52"/>
      <c r="E216" s="52" t="s">
        <v>24</v>
      </c>
      <c r="F216" s="52">
        <v>1</v>
      </c>
      <c r="G216" s="52" t="s">
        <v>81</v>
      </c>
      <c r="H216" s="132" t="s">
        <v>114</v>
      </c>
      <c r="I216" s="52" t="s">
        <v>210</v>
      </c>
      <c r="J216" s="52">
        <v>4</v>
      </c>
      <c r="M216" s="24" t="str">
        <f>IFERROR(IF(G557="","",IF(G557="GENNAIO","",IF(G557="FEBBRAIO","",IF(G557="MARZO","",IF(G557="APRILE","",IF(G557="MAGGIO","",IF(G557="GIUGNO","",IF(G557="LUGLIO","",IF(G557="AGOSTO","",IF(G557="SETTEMBRE","",IF(G557="OTTOBRE","",IF(G557="NOVEMBRE","",IF(G557="DICEMBRE","",IF(OR('Calendario Attività Giovanile'!$D557="",'Calendario Attività Giovanile'!$E557="",'Calendario Attività Giovanile'!$H557="",'Calendario Attività Giovanile'!$I557=""),"ERRORE! MANCA…","")))))))))))))),"")</f>
        <v/>
      </c>
      <c r="N216" s="25" t="str">
        <f t="shared" si="15"/>
        <v/>
      </c>
      <c r="O216" s="25" t="str">
        <f t="shared" si="16"/>
        <v/>
      </c>
      <c r="P216" s="25" t="str">
        <f t="shared" si="17"/>
        <v/>
      </c>
      <c r="Q216" s="25" t="str">
        <f t="shared" si="18"/>
        <v/>
      </c>
      <c r="R216" s="12" t="str">
        <f t="shared" si="19"/>
        <v/>
      </c>
      <c r="S216" s="6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ht="21">
      <c r="A217" s="11"/>
      <c r="B217" s="68" t="s">
        <v>455</v>
      </c>
      <c r="C217" s="57" t="s">
        <v>86</v>
      </c>
      <c r="D217" s="52"/>
      <c r="E217" s="52" t="s">
        <v>19</v>
      </c>
      <c r="F217" s="52">
        <v>2</v>
      </c>
      <c r="G217" s="52">
        <v>3</v>
      </c>
      <c r="H217" s="132" t="s">
        <v>263</v>
      </c>
      <c r="I217" s="52" t="s">
        <v>59</v>
      </c>
      <c r="J217" s="52">
        <v>3</v>
      </c>
      <c r="M217" s="24" t="str">
        <f>IFERROR(IF(G558="","",IF(G558="GENNAIO","",IF(G558="FEBBRAIO","",IF(G558="MARZO","",IF(G558="APRILE","",IF(G558="MAGGIO","",IF(G558="GIUGNO","",IF(G558="LUGLIO","",IF(G558="AGOSTO","",IF(G558="SETTEMBRE","",IF(G558="OTTOBRE","",IF(G558="NOVEMBRE","",IF(G558="DICEMBRE","",IF(OR('Calendario Attività Giovanile'!$D558="",'Calendario Attività Giovanile'!$E558="",'Calendario Attività Giovanile'!$H558="",'Calendario Attività Giovanile'!$I558=""),"ERRORE! MANCA…","")))))))))))))),"")</f>
        <v/>
      </c>
      <c r="N217" s="25" t="str">
        <f t="shared" ref="N217:N280" si="20">IF(AND(M217&lt;&gt;"",D558=""),"Tipologia","")</f>
        <v/>
      </c>
      <c r="O217" s="25" t="str">
        <f t="shared" ref="O217:O280" si="21">IF(AND(M217&lt;&gt;"",E558=""),"Data","")</f>
        <v/>
      </c>
      <c r="P217" s="25" t="str">
        <f t="shared" ref="P217:P280" si="22">IF(AND(M217&lt;&gt;"",I558=""),"Zona","")</f>
        <v/>
      </c>
      <c r="Q217" s="25" t="str">
        <f t="shared" ref="Q217:Q280" si="23">IF(AND(M217&lt;&gt;"",H558=""),"Circolo","")</f>
        <v/>
      </c>
      <c r="R217" s="12" t="str">
        <f t="shared" si="19"/>
        <v/>
      </c>
      <c r="S217" s="6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ht="21" hidden="1">
      <c r="A218" s="11"/>
      <c r="B218" s="68" t="s">
        <v>412</v>
      </c>
      <c r="C218" s="57" t="s">
        <v>86</v>
      </c>
      <c r="D218" s="52"/>
      <c r="E218" s="52" t="s">
        <v>24</v>
      </c>
      <c r="F218" s="52">
        <v>2</v>
      </c>
      <c r="G218" s="52" t="s">
        <v>81</v>
      </c>
      <c r="H218" s="132" t="s">
        <v>114</v>
      </c>
      <c r="I218" s="52" t="s">
        <v>264</v>
      </c>
      <c r="J218" s="52">
        <v>7</v>
      </c>
      <c r="M218" s="24" t="str">
        <f>IFERROR(IF(G559="","",IF(G559="GENNAIO","",IF(G559="FEBBRAIO","",IF(G559="MARZO","",IF(G559="APRILE","",IF(G559="MAGGIO","",IF(G559="GIUGNO","",IF(G559="LUGLIO","",IF(G559="AGOSTO","",IF(G559="SETTEMBRE","",IF(G559="OTTOBRE","",IF(G559="NOVEMBRE","",IF(G559="DICEMBRE","",IF(OR('Calendario Attività Giovanile'!$D559="",'Calendario Attività Giovanile'!$E559="",'Calendario Attività Giovanile'!$H559="",'Calendario Attività Giovanile'!$I559=""),"ERRORE! MANCA…","")))))))))))))),"")</f>
        <v/>
      </c>
      <c r="N218" s="25" t="str">
        <f t="shared" si="20"/>
        <v/>
      </c>
      <c r="O218" s="25" t="str">
        <f t="shared" si="21"/>
        <v/>
      </c>
      <c r="P218" s="25" t="str">
        <f t="shared" si="22"/>
        <v/>
      </c>
      <c r="Q218" s="25" t="str">
        <f t="shared" si="23"/>
        <v/>
      </c>
      <c r="R218" s="12" t="str">
        <f t="shared" si="19"/>
        <v/>
      </c>
      <c r="S218" s="6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ht="21" hidden="1">
      <c r="A219" s="11"/>
      <c r="B219" s="68" t="s">
        <v>413</v>
      </c>
      <c r="C219" s="57" t="s">
        <v>86</v>
      </c>
      <c r="D219" s="52"/>
      <c r="E219" s="52" t="s">
        <v>25</v>
      </c>
      <c r="F219" s="52">
        <v>3</v>
      </c>
      <c r="G219" s="52" t="s">
        <v>81</v>
      </c>
      <c r="H219" s="132" t="s">
        <v>265</v>
      </c>
      <c r="I219" s="52" t="s">
        <v>266</v>
      </c>
      <c r="J219" s="52">
        <v>1</v>
      </c>
      <c r="M219" s="24" t="str">
        <f>IFERROR(IF(G560="","",IF(G560="GENNAIO","",IF(G560="FEBBRAIO","",IF(G560="MARZO","",IF(G560="APRILE","",IF(G560="MAGGIO","",IF(G560="GIUGNO","",IF(G560="LUGLIO","",IF(G560="AGOSTO","",IF(G560="SETTEMBRE","",IF(G560="OTTOBRE","",IF(G560="NOVEMBRE","",IF(G560="DICEMBRE","",IF(OR('Calendario Attività Giovanile'!$D560="",'Calendario Attività Giovanile'!$E560="",'Calendario Attività Giovanile'!$H560="",'Calendario Attività Giovanile'!$I560=""),"ERRORE! MANCA…","")))))))))))))),"")</f>
        <v/>
      </c>
      <c r="N219" s="25" t="str">
        <f t="shared" si="20"/>
        <v/>
      </c>
      <c r="O219" s="25" t="str">
        <f t="shared" si="21"/>
        <v/>
      </c>
      <c r="P219" s="25" t="str">
        <f t="shared" si="22"/>
        <v/>
      </c>
      <c r="Q219" s="25" t="str">
        <f t="shared" si="23"/>
        <v/>
      </c>
      <c r="R219" s="12" t="str">
        <f t="shared" si="19"/>
        <v/>
      </c>
      <c r="S219" s="6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s="19" customFormat="1" ht="21" hidden="1">
      <c r="A220" s="11"/>
      <c r="B220" s="68" t="s">
        <v>456</v>
      </c>
      <c r="C220" s="57" t="s">
        <v>86</v>
      </c>
      <c r="D220" s="52"/>
      <c r="E220" s="52" t="s">
        <v>19</v>
      </c>
      <c r="F220" s="52">
        <v>3</v>
      </c>
      <c r="G220" s="52">
        <v>4</v>
      </c>
      <c r="H220" s="132" t="s">
        <v>267</v>
      </c>
      <c r="I220" s="52" t="s">
        <v>47</v>
      </c>
      <c r="J220" s="52">
        <v>5</v>
      </c>
      <c r="K220" s="1"/>
      <c r="L220" s="1"/>
      <c r="M220" s="24" t="str">
        <f>IFERROR(IF(G561="","",IF(G561="GENNAIO","",IF(G561="FEBBRAIO","",IF(G561="MARZO","",IF(G561="APRILE","",IF(G561="MAGGIO","",IF(G561="GIUGNO","",IF(G561="LUGLIO","",IF(G561="AGOSTO","",IF(G561="SETTEMBRE","",IF(G561="OTTOBRE","",IF(G561="NOVEMBRE","",IF(G561="DICEMBRE","",IF(OR('Calendario Attività Giovanile'!$D561="",'Calendario Attività Giovanile'!$E561="",'Calendario Attività Giovanile'!$H561="",'Calendario Attività Giovanile'!$I561=""),"ERRORE! MANCA…","")))))))))))))),"")</f>
        <v/>
      </c>
      <c r="N220" s="25" t="str">
        <f t="shared" si="20"/>
        <v/>
      </c>
      <c r="O220" s="25" t="str">
        <f t="shared" si="21"/>
        <v/>
      </c>
      <c r="P220" s="25" t="str">
        <f t="shared" si="22"/>
        <v/>
      </c>
      <c r="Q220" s="25" t="str">
        <f t="shared" si="23"/>
        <v/>
      </c>
      <c r="R220" s="12" t="str">
        <f t="shared" si="19"/>
        <v/>
      </c>
      <c r="S220" s="6"/>
      <c r="T220" s="4"/>
      <c r="U220" s="4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5" ht="21" hidden="1">
      <c r="A221" s="11"/>
      <c r="B221" s="68" t="s">
        <v>456</v>
      </c>
      <c r="C221" s="57" t="s">
        <v>86</v>
      </c>
      <c r="D221" s="52"/>
      <c r="E221" s="52" t="s">
        <v>22</v>
      </c>
      <c r="F221" s="52">
        <v>3</v>
      </c>
      <c r="G221" s="52">
        <v>4</v>
      </c>
      <c r="H221" s="132" t="s">
        <v>268</v>
      </c>
      <c r="I221" s="52" t="s">
        <v>139</v>
      </c>
      <c r="J221" s="52">
        <v>6</v>
      </c>
      <c r="M221" s="24" t="str">
        <f>IFERROR(IF(G562="","",IF(G562="GENNAIO","",IF(G562="FEBBRAIO","",IF(G562="MARZO","",IF(G562="APRILE","",IF(G562="MAGGIO","",IF(G562="GIUGNO","",IF(G562="LUGLIO","",IF(G562="AGOSTO","",IF(G562="SETTEMBRE","",IF(G562="OTTOBRE","",IF(G562="NOVEMBRE","",IF(G562="DICEMBRE","",IF(OR('Calendario Attività Giovanile'!$D562="",'Calendario Attività Giovanile'!$E562="",'Calendario Attività Giovanile'!$H562="",'Calendario Attività Giovanile'!$I562=""),"ERRORE! MANCA…","")))))))))))))),"")</f>
        <v/>
      </c>
      <c r="N221" s="25" t="str">
        <f t="shared" si="20"/>
        <v/>
      </c>
      <c r="O221" s="25" t="str">
        <f t="shared" si="21"/>
        <v/>
      </c>
      <c r="P221" s="25" t="str">
        <f t="shared" si="22"/>
        <v/>
      </c>
      <c r="Q221" s="25" t="str">
        <f t="shared" si="23"/>
        <v/>
      </c>
      <c r="R221" s="12" t="str">
        <f t="shared" si="19"/>
        <v/>
      </c>
      <c r="S221" s="6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ht="21" hidden="1">
      <c r="A222" s="11"/>
      <c r="B222" s="68" t="s">
        <v>413</v>
      </c>
      <c r="C222" s="57" t="s">
        <v>86</v>
      </c>
      <c r="D222" s="52" t="s">
        <v>484</v>
      </c>
      <c r="E222" s="52" t="s">
        <v>25</v>
      </c>
      <c r="F222" s="52">
        <v>3</v>
      </c>
      <c r="G222" s="52" t="s">
        <v>81</v>
      </c>
      <c r="H222" s="132" t="s">
        <v>533</v>
      </c>
      <c r="I222" s="52" t="s">
        <v>497</v>
      </c>
      <c r="J222" s="52">
        <v>7</v>
      </c>
      <c r="M222" s="24" t="str">
        <f>IFERROR(IF(G563="","",IF(G563="GENNAIO","",IF(G563="FEBBRAIO","",IF(G563="MARZO","",IF(G563="APRILE","",IF(G563="MAGGIO","",IF(G563="GIUGNO","",IF(G563="LUGLIO","",IF(G563="AGOSTO","",IF(G563="SETTEMBRE","",IF(G563="OTTOBRE","",IF(G563="NOVEMBRE","",IF(G563="DICEMBRE","",IF(OR('Calendario Attività Giovanile'!$D563="",'Calendario Attività Giovanile'!$E563="",'Calendario Attività Giovanile'!$H563="",'Calendario Attività Giovanile'!$I563=""),"ERRORE! MANCA…","")))))))))))))),"")</f>
        <v/>
      </c>
      <c r="N222" s="25" t="str">
        <f t="shared" si="20"/>
        <v/>
      </c>
      <c r="O222" s="25" t="str">
        <f t="shared" si="21"/>
        <v/>
      </c>
      <c r="P222" s="25" t="str">
        <f t="shared" si="22"/>
        <v/>
      </c>
      <c r="Q222" s="25" t="str">
        <f t="shared" si="23"/>
        <v/>
      </c>
      <c r="R222" s="12" t="str">
        <f t="shared" si="19"/>
        <v/>
      </c>
      <c r="S222" s="6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ht="21" hidden="1">
      <c r="A223" s="11"/>
      <c r="B223" s="68" t="s">
        <v>456</v>
      </c>
      <c r="C223" s="57" t="s">
        <v>86</v>
      </c>
      <c r="D223" s="52"/>
      <c r="E223" s="52" t="s">
        <v>19</v>
      </c>
      <c r="F223" s="52">
        <v>3</v>
      </c>
      <c r="G223" s="52">
        <v>4</v>
      </c>
      <c r="H223" s="132" t="s">
        <v>269</v>
      </c>
      <c r="I223" s="52" t="s">
        <v>270</v>
      </c>
      <c r="J223" s="52">
        <v>7</v>
      </c>
      <c r="M223" s="24" t="str">
        <f>IFERROR(IF(G564="","",IF(G564="GENNAIO","",IF(G564="FEBBRAIO","",IF(G564="MARZO","",IF(G564="APRILE","",IF(G564="MAGGIO","",IF(G564="GIUGNO","",IF(G564="LUGLIO","",IF(G564="AGOSTO","",IF(G564="SETTEMBRE","",IF(G564="OTTOBRE","",IF(G564="NOVEMBRE","",IF(G564="DICEMBRE","",IF(OR('Calendario Attività Giovanile'!$D564="",'Calendario Attività Giovanile'!$E564="",'Calendario Attività Giovanile'!$H564="",'Calendario Attività Giovanile'!$I564=""),"ERRORE! MANCA…","")))))))))))))),"")</f>
        <v/>
      </c>
      <c r="N223" s="25" t="str">
        <f t="shared" si="20"/>
        <v/>
      </c>
      <c r="O223" s="25" t="str">
        <f t="shared" si="21"/>
        <v/>
      </c>
      <c r="P223" s="25" t="str">
        <f t="shared" si="22"/>
        <v/>
      </c>
      <c r="Q223" s="25" t="str">
        <f t="shared" si="23"/>
        <v/>
      </c>
      <c r="R223" s="12" t="str">
        <f t="shared" si="19"/>
        <v/>
      </c>
      <c r="S223" s="6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ht="21" hidden="1">
      <c r="A224" s="11"/>
      <c r="B224" s="68" t="s">
        <v>444</v>
      </c>
      <c r="C224" s="57" t="s">
        <v>86</v>
      </c>
      <c r="D224" s="52"/>
      <c r="E224" s="52" t="s">
        <v>24</v>
      </c>
      <c r="F224" s="52">
        <v>5</v>
      </c>
      <c r="G224" s="52" t="s">
        <v>81</v>
      </c>
      <c r="H224" s="132" t="s">
        <v>114</v>
      </c>
      <c r="I224" s="52" t="s">
        <v>125</v>
      </c>
      <c r="J224" s="52">
        <v>1</v>
      </c>
      <c r="M224" s="24" t="str">
        <f>IFERROR(IF(G565="","",IF(G565="GENNAIO","",IF(G565="FEBBRAIO","",IF(G565="MARZO","",IF(G565="APRILE","",IF(G565="MAGGIO","",IF(G565="GIUGNO","",IF(G565="LUGLIO","",IF(G565="AGOSTO","",IF(G565="SETTEMBRE","",IF(G565="OTTOBRE","",IF(G565="NOVEMBRE","",IF(G565="DICEMBRE","",IF(OR('Calendario Attività Giovanile'!$D565="",'Calendario Attività Giovanile'!$E565="",'Calendario Attività Giovanile'!$H565="",'Calendario Attività Giovanile'!$I565=""),"ERRORE! MANCA…","")))))))))))))),"")</f>
        <v/>
      </c>
      <c r="N224" s="25" t="str">
        <f t="shared" si="20"/>
        <v/>
      </c>
      <c r="O224" s="25" t="str">
        <f t="shared" si="21"/>
        <v/>
      </c>
      <c r="P224" s="25" t="str">
        <f t="shared" si="22"/>
        <v/>
      </c>
      <c r="Q224" s="25" t="str">
        <f t="shared" si="23"/>
        <v/>
      </c>
      <c r="R224" s="12" t="str">
        <f t="shared" si="19"/>
        <v/>
      </c>
      <c r="S224" s="6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ht="21" hidden="1">
      <c r="A225" s="11"/>
      <c r="B225" s="68" t="s">
        <v>444</v>
      </c>
      <c r="C225" s="57" t="s">
        <v>86</v>
      </c>
      <c r="D225" s="52"/>
      <c r="E225" s="52" t="s">
        <v>24</v>
      </c>
      <c r="F225" s="52">
        <v>5</v>
      </c>
      <c r="G225" s="52" t="s">
        <v>81</v>
      </c>
      <c r="H225" s="132" t="s">
        <v>114</v>
      </c>
      <c r="I225" s="52" t="s">
        <v>271</v>
      </c>
      <c r="J225" s="52">
        <v>2</v>
      </c>
      <c r="M225" s="24" t="str">
        <f>IFERROR(IF(G566="","",IF(G566="GENNAIO","",IF(G566="FEBBRAIO","",IF(G566="MARZO","",IF(G566="APRILE","",IF(G566="MAGGIO","",IF(G566="GIUGNO","",IF(G566="LUGLIO","",IF(G566="AGOSTO","",IF(G566="SETTEMBRE","",IF(G566="OTTOBRE","",IF(G566="NOVEMBRE","",IF(G566="DICEMBRE","",IF(OR('Calendario Attività Giovanile'!$D566="",'Calendario Attività Giovanile'!$E566="",'Calendario Attività Giovanile'!$H566="",'Calendario Attività Giovanile'!$I566=""),"ERRORE! MANCA…","")))))))))))))),"")</f>
        <v/>
      </c>
      <c r="N225" s="25" t="str">
        <f t="shared" si="20"/>
        <v/>
      </c>
      <c r="O225" s="25" t="str">
        <f t="shared" si="21"/>
        <v/>
      </c>
      <c r="P225" s="25" t="str">
        <f t="shared" si="22"/>
        <v/>
      </c>
      <c r="Q225" s="25" t="str">
        <f t="shared" si="23"/>
        <v/>
      </c>
      <c r="R225" s="12" t="str">
        <f t="shared" si="19"/>
        <v/>
      </c>
      <c r="S225" s="6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ht="21">
      <c r="A226" s="11"/>
      <c r="B226" s="68" t="s">
        <v>444</v>
      </c>
      <c r="C226" s="57" t="s">
        <v>86</v>
      </c>
      <c r="D226" s="52" t="s">
        <v>484</v>
      </c>
      <c r="E226" s="52" t="s">
        <v>25</v>
      </c>
      <c r="F226" s="52">
        <v>5</v>
      </c>
      <c r="G226" s="52" t="s">
        <v>81</v>
      </c>
      <c r="H226" s="132" t="s">
        <v>522</v>
      </c>
      <c r="I226" s="52" t="s">
        <v>320</v>
      </c>
      <c r="J226" s="52">
        <v>3</v>
      </c>
      <c r="M226" s="24" t="str">
        <f>IFERROR(IF(G567="","",IF(G567="GENNAIO","",IF(G567="FEBBRAIO","",IF(G567="MARZO","",IF(G567="APRILE","",IF(G567="MAGGIO","",IF(G567="GIUGNO","",IF(G567="LUGLIO","",IF(G567="AGOSTO","",IF(G567="SETTEMBRE","",IF(G567="OTTOBRE","",IF(G567="NOVEMBRE","",IF(G567="DICEMBRE","",IF(OR('Calendario Attività Giovanile'!$D567="",'Calendario Attività Giovanile'!$E567="",'Calendario Attività Giovanile'!$H567="",'Calendario Attività Giovanile'!$I567=""),"ERRORE! MANCA…","")))))))))))))),"")</f>
        <v/>
      </c>
      <c r="N226" s="25" t="str">
        <f t="shared" si="20"/>
        <v/>
      </c>
      <c r="O226" s="25" t="str">
        <f t="shared" si="21"/>
        <v/>
      </c>
      <c r="P226" s="25" t="str">
        <f t="shared" si="22"/>
        <v/>
      </c>
      <c r="Q226" s="25" t="str">
        <f t="shared" si="23"/>
        <v/>
      </c>
      <c r="R226" s="12" t="str">
        <f t="shared" si="19"/>
        <v/>
      </c>
      <c r="S226" s="6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ht="21" hidden="1">
      <c r="A227" s="11"/>
      <c r="B227" s="68" t="s">
        <v>444</v>
      </c>
      <c r="C227" s="57" t="s">
        <v>86</v>
      </c>
      <c r="D227" s="52"/>
      <c r="E227" s="52" t="s">
        <v>24</v>
      </c>
      <c r="F227" s="52">
        <v>5</v>
      </c>
      <c r="G227" s="52" t="s">
        <v>81</v>
      </c>
      <c r="H227" s="132" t="s">
        <v>114</v>
      </c>
      <c r="I227" s="52" t="s">
        <v>270</v>
      </c>
      <c r="J227" s="52">
        <v>7</v>
      </c>
      <c r="M227" s="24" t="str">
        <f>IFERROR(IF(G568="","",IF(G568="GENNAIO","",IF(G568="FEBBRAIO","",IF(G568="MARZO","",IF(G568="APRILE","",IF(G568="MAGGIO","",IF(G568="GIUGNO","",IF(G568="LUGLIO","",IF(G568="AGOSTO","",IF(G568="SETTEMBRE","",IF(G568="OTTOBRE","",IF(G568="NOVEMBRE","",IF(G568="DICEMBRE","",IF(OR('Calendario Attività Giovanile'!$D568="",'Calendario Attività Giovanile'!$E568="",'Calendario Attività Giovanile'!$H568="",'Calendario Attività Giovanile'!$I568=""),"ERRORE! MANCA…","")))))))))))))),"")</f>
        <v/>
      </c>
      <c r="N227" s="25" t="str">
        <f t="shared" si="20"/>
        <v/>
      </c>
      <c r="O227" s="25" t="str">
        <f t="shared" si="21"/>
        <v/>
      </c>
      <c r="P227" s="25" t="str">
        <f t="shared" si="22"/>
        <v/>
      </c>
      <c r="Q227" s="25" t="str">
        <f t="shared" si="23"/>
        <v/>
      </c>
      <c r="R227" s="12" t="str">
        <f t="shared" si="19"/>
        <v/>
      </c>
      <c r="S227" s="6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ht="21" hidden="1">
      <c r="A228" s="11"/>
      <c r="B228" s="68" t="s">
        <v>579</v>
      </c>
      <c r="C228" s="57" t="s">
        <v>86</v>
      </c>
      <c r="D228" s="52"/>
      <c r="E228" s="52" t="s">
        <v>21</v>
      </c>
      <c r="F228" s="52">
        <v>6</v>
      </c>
      <c r="G228" s="52">
        <v>10</v>
      </c>
      <c r="H228" s="132" t="s">
        <v>273</v>
      </c>
      <c r="I228" s="52" t="s">
        <v>257</v>
      </c>
      <c r="J228" s="52">
        <v>1</v>
      </c>
      <c r="M228" s="24" t="str">
        <f>IFERROR(IF(G569="","",IF(G569="GENNAIO","",IF(G569="FEBBRAIO","",IF(G569="MARZO","",IF(G569="APRILE","",IF(G569="MAGGIO","",IF(G569="GIUGNO","",IF(G569="LUGLIO","",IF(G569="AGOSTO","",IF(G569="SETTEMBRE","",IF(G569="OTTOBRE","",IF(G569="NOVEMBRE","",IF(G569="DICEMBRE","",IF(OR('Calendario Attività Giovanile'!$D569="",'Calendario Attività Giovanile'!$E569="",'Calendario Attività Giovanile'!$H569="",'Calendario Attività Giovanile'!$I569=""),"ERRORE! MANCA…","")))))))))))))),"")</f>
        <v/>
      </c>
      <c r="N228" s="25" t="str">
        <f t="shared" si="20"/>
        <v/>
      </c>
      <c r="O228" s="25" t="str">
        <f t="shared" si="21"/>
        <v/>
      </c>
      <c r="P228" s="25" t="str">
        <f t="shared" si="22"/>
        <v/>
      </c>
      <c r="Q228" s="25" t="str">
        <f t="shared" si="23"/>
        <v/>
      </c>
      <c r="R228" s="12" t="str">
        <f t="shared" si="19"/>
        <v/>
      </c>
      <c r="S228" s="6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ht="21" hidden="1">
      <c r="A229" s="11"/>
      <c r="B229" s="68" t="s">
        <v>93</v>
      </c>
      <c r="C229" s="57" t="s">
        <v>86</v>
      </c>
      <c r="D229" s="52"/>
      <c r="E229" s="52" t="s">
        <v>19</v>
      </c>
      <c r="F229" s="52">
        <v>6</v>
      </c>
      <c r="G229" s="52">
        <v>7</v>
      </c>
      <c r="H229" s="132" t="s">
        <v>272</v>
      </c>
      <c r="I229" s="52" t="s">
        <v>136</v>
      </c>
      <c r="J229" s="52">
        <v>4</v>
      </c>
      <c r="M229" s="24" t="str">
        <f>IFERROR(IF(G570="","",IF(G570="GENNAIO","",IF(G570="FEBBRAIO","",IF(G570="MARZO","",IF(G570="APRILE","",IF(G570="MAGGIO","",IF(G570="GIUGNO","",IF(G570="LUGLIO","",IF(G570="AGOSTO","",IF(G570="SETTEMBRE","",IF(G570="OTTOBRE","",IF(G570="NOVEMBRE","",IF(G570="DICEMBRE","",IF(OR('Calendario Attività Giovanile'!$D570="",'Calendario Attività Giovanile'!$E570="",'Calendario Attività Giovanile'!$H570="",'Calendario Attività Giovanile'!$I570=""),"ERRORE! MANCA…","")))))))))))))),"")</f>
        <v/>
      </c>
      <c r="N229" s="25" t="str">
        <f t="shared" si="20"/>
        <v/>
      </c>
      <c r="O229" s="25" t="str">
        <f t="shared" si="21"/>
        <v/>
      </c>
      <c r="P229" s="25" t="str">
        <f t="shared" si="22"/>
        <v/>
      </c>
      <c r="Q229" s="25" t="str">
        <f t="shared" si="23"/>
        <v/>
      </c>
      <c r="R229" s="12" t="str">
        <f t="shared" si="19"/>
        <v/>
      </c>
      <c r="S229" s="6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ht="21" hidden="1">
      <c r="A230" s="11"/>
      <c r="B230" s="68" t="s">
        <v>579</v>
      </c>
      <c r="C230" s="57" t="s">
        <v>86</v>
      </c>
      <c r="D230" s="52"/>
      <c r="E230" s="52" t="s">
        <v>21</v>
      </c>
      <c r="F230" s="52">
        <v>6</v>
      </c>
      <c r="G230" s="52">
        <v>10</v>
      </c>
      <c r="H230" s="132" t="s">
        <v>277</v>
      </c>
      <c r="I230" s="52" t="s">
        <v>264</v>
      </c>
      <c r="J230" s="52">
        <v>6</v>
      </c>
      <c r="M230" s="24" t="str">
        <f>IFERROR(IF(G571="","",IF(G571="GENNAIO","",IF(G571="FEBBRAIO","",IF(G571="MARZO","",IF(G571="APRILE","",IF(G571="MAGGIO","",IF(G571="GIUGNO","",IF(G571="LUGLIO","",IF(G571="AGOSTO","",IF(G571="SETTEMBRE","",IF(G571="OTTOBRE","",IF(G571="NOVEMBRE","",IF(G571="DICEMBRE","",IF(OR('Calendario Attività Giovanile'!$D571="",'Calendario Attività Giovanile'!$E571="",'Calendario Attività Giovanile'!$H571="",'Calendario Attività Giovanile'!$I571=""),"ERRORE! MANCA…","")))))))))))))),"")</f>
        <v/>
      </c>
      <c r="N230" s="25" t="str">
        <f t="shared" si="20"/>
        <v/>
      </c>
      <c r="O230" s="25" t="str">
        <f t="shared" si="21"/>
        <v/>
      </c>
      <c r="P230" s="25" t="str">
        <f t="shared" si="22"/>
        <v/>
      </c>
      <c r="Q230" s="25" t="str">
        <f t="shared" si="23"/>
        <v/>
      </c>
      <c r="R230" s="12" t="str">
        <f t="shared" si="19"/>
        <v/>
      </c>
      <c r="S230" s="6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ht="21" hidden="1">
      <c r="A231" s="11"/>
      <c r="B231" s="68" t="s">
        <v>101</v>
      </c>
      <c r="C231" s="57" t="s">
        <v>86</v>
      </c>
      <c r="D231" s="52"/>
      <c r="E231" s="52" t="s">
        <v>24</v>
      </c>
      <c r="F231" s="52">
        <v>7</v>
      </c>
      <c r="G231" s="52" t="s">
        <v>81</v>
      </c>
      <c r="H231" s="132" t="s">
        <v>114</v>
      </c>
      <c r="I231" s="52" t="s">
        <v>274</v>
      </c>
      <c r="J231" s="52">
        <v>2</v>
      </c>
      <c r="M231" s="24" t="str">
        <f>IFERROR(IF(G572="","",IF(G572="GENNAIO","",IF(G572="FEBBRAIO","",IF(G572="MARZO","",IF(G572="APRILE","",IF(G572="MAGGIO","",IF(G572="GIUGNO","",IF(G572="LUGLIO","",IF(G572="AGOSTO","",IF(G572="SETTEMBRE","",IF(G572="OTTOBRE","",IF(G572="NOVEMBRE","",IF(G572="DICEMBRE","",IF(OR('Calendario Attività Giovanile'!$D572="",'Calendario Attività Giovanile'!$E572="",'Calendario Attività Giovanile'!$H572="",'Calendario Attività Giovanile'!$I572=""),"ERRORE! MANCA…","")))))))))))))),"")</f>
        <v/>
      </c>
      <c r="N231" s="25" t="str">
        <f t="shared" si="20"/>
        <v/>
      </c>
      <c r="O231" s="25" t="str">
        <f t="shared" si="21"/>
        <v/>
      </c>
      <c r="P231" s="25" t="str">
        <f t="shared" si="22"/>
        <v/>
      </c>
      <c r="Q231" s="25" t="str">
        <f t="shared" si="23"/>
        <v/>
      </c>
      <c r="R231" s="12" t="str">
        <f t="shared" si="19"/>
        <v/>
      </c>
      <c r="S231" s="6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ht="21">
      <c r="A232" s="11"/>
      <c r="B232" s="68" t="s">
        <v>101</v>
      </c>
      <c r="C232" s="57" t="s">
        <v>86</v>
      </c>
      <c r="D232" s="52"/>
      <c r="E232" s="52" t="s">
        <v>24</v>
      </c>
      <c r="F232" s="52">
        <v>7</v>
      </c>
      <c r="G232" s="52" t="s">
        <v>81</v>
      </c>
      <c r="H232" s="132" t="s">
        <v>534</v>
      </c>
      <c r="I232" s="52" t="s">
        <v>275</v>
      </c>
      <c r="J232" s="52">
        <v>3</v>
      </c>
      <c r="M232" s="24" t="str">
        <f>IFERROR(IF(G573="","",IF(G573="GENNAIO","",IF(G573="FEBBRAIO","",IF(G573="MARZO","",IF(G573="APRILE","",IF(G573="MAGGIO","",IF(G573="GIUGNO","",IF(G573="LUGLIO","",IF(G573="AGOSTO","",IF(G573="SETTEMBRE","",IF(G573="OTTOBRE","",IF(G573="NOVEMBRE","",IF(G573="DICEMBRE","",IF(OR('Calendario Attività Giovanile'!$D573="",'Calendario Attività Giovanile'!$E573="",'Calendario Attività Giovanile'!$H573="",'Calendario Attività Giovanile'!$I573=""),"ERRORE! MANCA…","")))))))))))))),"")</f>
        <v/>
      </c>
      <c r="N232" s="25" t="str">
        <f t="shared" si="20"/>
        <v/>
      </c>
      <c r="O232" s="25" t="str">
        <f t="shared" si="21"/>
        <v/>
      </c>
      <c r="P232" s="25" t="str">
        <f t="shared" si="22"/>
        <v/>
      </c>
      <c r="Q232" s="25" t="str">
        <f t="shared" si="23"/>
        <v/>
      </c>
      <c r="R232" s="12" t="str">
        <f t="shared" si="19"/>
        <v/>
      </c>
      <c r="S232" s="6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ht="21" hidden="1">
      <c r="A233" s="11"/>
      <c r="B233" s="68" t="s">
        <v>101</v>
      </c>
      <c r="C233" s="57" t="s">
        <v>86</v>
      </c>
      <c r="D233" s="52"/>
      <c r="E233" s="52" t="s">
        <v>25</v>
      </c>
      <c r="F233" s="52">
        <v>7</v>
      </c>
      <c r="G233" s="52" t="s">
        <v>81</v>
      </c>
      <c r="H233" s="132" t="s">
        <v>229</v>
      </c>
      <c r="I233" s="52" t="s">
        <v>276</v>
      </c>
      <c r="J233" s="52">
        <v>4</v>
      </c>
      <c r="M233" s="24" t="str">
        <f>IFERROR(IF(G574="","",IF(G574="GENNAIO","",IF(G574="FEBBRAIO","",IF(G574="MARZO","",IF(G574="APRILE","",IF(G574="MAGGIO","",IF(G574="GIUGNO","",IF(G574="LUGLIO","",IF(G574="AGOSTO","",IF(G574="SETTEMBRE","",IF(G574="OTTOBRE","",IF(G574="NOVEMBRE","",IF(G574="DICEMBRE","",IF(OR('Calendario Attività Giovanile'!$D574="",'Calendario Attività Giovanile'!$E574="",'Calendario Attività Giovanile'!$H574="",'Calendario Attività Giovanile'!$I574=""),"ERRORE! MANCA…","")))))))))))))),"")</f>
        <v/>
      </c>
      <c r="N233" s="25" t="str">
        <f t="shared" si="20"/>
        <v/>
      </c>
      <c r="O233" s="25" t="str">
        <f t="shared" si="21"/>
        <v/>
      </c>
      <c r="P233" s="25" t="str">
        <f t="shared" si="22"/>
        <v/>
      </c>
      <c r="Q233" s="25" t="str">
        <f t="shared" si="23"/>
        <v/>
      </c>
      <c r="R233" s="12" t="str">
        <f t="shared" si="19"/>
        <v/>
      </c>
      <c r="S233" s="6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ht="21" hidden="1">
      <c r="A234" s="11"/>
      <c r="B234" s="68" t="s">
        <v>429</v>
      </c>
      <c r="C234" s="57" t="s">
        <v>86</v>
      </c>
      <c r="D234" s="52"/>
      <c r="E234" s="52" t="s">
        <v>24</v>
      </c>
      <c r="F234" s="52">
        <v>8</v>
      </c>
      <c r="G234" s="52" t="s">
        <v>81</v>
      </c>
      <c r="H234" s="132" t="s">
        <v>114</v>
      </c>
      <c r="I234" s="52" t="s">
        <v>240</v>
      </c>
      <c r="J234" s="52">
        <v>2</v>
      </c>
      <c r="M234" s="24" t="str">
        <f>IFERROR(IF(G575="","",IF(G575="GENNAIO","",IF(G575="FEBBRAIO","",IF(G575="MARZO","",IF(G575="APRILE","",IF(G575="MAGGIO","",IF(G575="GIUGNO","",IF(G575="LUGLIO","",IF(G575="AGOSTO","",IF(G575="SETTEMBRE","",IF(G575="OTTOBRE","",IF(G575="NOVEMBRE","",IF(G575="DICEMBRE","",IF(OR('Calendario Attività Giovanile'!$D575="",'Calendario Attività Giovanile'!$E575="",'Calendario Attività Giovanile'!$H575="",'Calendario Attività Giovanile'!$I575=""),"ERRORE! MANCA…","")))))))))))))),"")</f>
        <v/>
      </c>
      <c r="N234" s="25" t="str">
        <f t="shared" si="20"/>
        <v/>
      </c>
      <c r="O234" s="25" t="str">
        <f t="shared" si="21"/>
        <v/>
      </c>
      <c r="P234" s="25" t="str">
        <f t="shared" si="22"/>
        <v/>
      </c>
      <c r="Q234" s="25" t="str">
        <f t="shared" si="23"/>
        <v/>
      </c>
      <c r="R234" s="12" t="str">
        <f t="shared" si="19"/>
        <v/>
      </c>
      <c r="S234" s="6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ht="21" hidden="1">
      <c r="A235" s="11"/>
      <c r="B235" s="68" t="s">
        <v>418</v>
      </c>
      <c r="C235" s="57" t="s">
        <v>86</v>
      </c>
      <c r="D235" s="52"/>
      <c r="E235" s="52" t="s">
        <v>24</v>
      </c>
      <c r="F235" s="52">
        <v>10</v>
      </c>
      <c r="G235" s="52" t="s">
        <v>81</v>
      </c>
      <c r="H235" s="132" t="s">
        <v>114</v>
      </c>
      <c r="I235" s="52" t="s">
        <v>279</v>
      </c>
      <c r="J235" s="52">
        <v>2</v>
      </c>
      <c r="M235" s="24" t="str">
        <f>IFERROR(IF(G576="","",IF(G576="GENNAIO","",IF(G576="FEBBRAIO","",IF(G576="MARZO","",IF(G576="APRILE","",IF(G576="MAGGIO","",IF(G576="GIUGNO","",IF(G576="LUGLIO","",IF(G576="AGOSTO","",IF(G576="SETTEMBRE","",IF(G576="OTTOBRE","",IF(G576="NOVEMBRE","",IF(G576="DICEMBRE","",IF(OR('Calendario Attività Giovanile'!$D576="",'Calendario Attività Giovanile'!$E576="",'Calendario Attività Giovanile'!$H576="",'Calendario Attività Giovanile'!$I576=""),"ERRORE! MANCA…","")))))))))))))),"")</f>
        <v/>
      </c>
      <c r="N235" s="25" t="str">
        <f t="shared" si="20"/>
        <v/>
      </c>
      <c r="O235" s="25" t="str">
        <f t="shared" si="21"/>
        <v/>
      </c>
      <c r="P235" s="25" t="str">
        <f t="shared" si="22"/>
        <v/>
      </c>
      <c r="Q235" s="25" t="str">
        <f t="shared" si="23"/>
        <v/>
      </c>
      <c r="R235" s="12" t="str">
        <f t="shared" si="19"/>
        <v/>
      </c>
      <c r="S235" s="6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ht="21" hidden="1">
      <c r="A236" s="11"/>
      <c r="B236" s="68" t="s">
        <v>418</v>
      </c>
      <c r="C236" s="57" t="s">
        <v>86</v>
      </c>
      <c r="D236" s="52"/>
      <c r="E236" s="52" t="s">
        <v>24</v>
      </c>
      <c r="F236" s="52">
        <v>10</v>
      </c>
      <c r="G236" s="52" t="s">
        <v>81</v>
      </c>
      <c r="H236" s="132" t="s">
        <v>280</v>
      </c>
      <c r="I236" s="52" t="s">
        <v>186</v>
      </c>
      <c r="J236" s="52">
        <v>6</v>
      </c>
      <c r="M236" s="24" t="str">
        <f>IFERROR(IF(G577="","",IF(G577="GENNAIO","",IF(G577="FEBBRAIO","",IF(G577="MARZO","",IF(G577="APRILE","",IF(G577="MAGGIO","",IF(G577="GIUGNO","",IF(G577="LUGLIO","",IF(G577="AGOSTO","",IF(G577="SETTEMBRE","",IF(G577="OTTOBRE","",IF(G577="NOVEMBRE","",IF(G577="DICEMBRE","",IF(OR('Calendario Attività Giovanile'!$D577="",'Calendario Attività Giovanile'!$E577="",'Calendario Attività Giovanile'!$H577="",'Calendario Attività Giovanile'!$I577=""),"ERRORE! MANCA…","")))))))))))))),"")</f>
        <v/>
      </c>
      <c r="N236" s="25" t="str">
        <f t="shared" si="20"/>
        <v/>
      </c>
      <c r="O236" s="25" t="str">
        <f t="shared" si="21"/>
        <v/>
      </c>
      <c r="P236" s="25" t="str">
        <f t="shared" si="22"/>
        <v/>
      </c>
      <c r="Q236" s="25" t="str">
        <f t="shared" si="23"/>
        <v/>
      </c>
      <c r="R236" s="12" t="str">
        <f t="shared" si="19"/>
        <v/>
      </c>
      <c r="S236" s="6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ht="21" hidden="1">
      <c r="A237" s="11"/>
      <c r="B237" s="68" t="s">
        <v>420</v>
      </c>
      <c r="C237" s="57" t="s">
        <v>86</v>
      </c>
      <c r="D237" s="52"/>
      <c r="E237" s="52" t="s">
        <v>25</v>
      </c>
      <c r="F237" s="52">
        <v>11</v>
      </c>
      <c r="G237" s="52" t="s">
        <v>81</v>
      </c>
      <c r="H237" s="132" t="s">
        <v>281</v>
      </c>
      <c r="I237" s="52" t="s">
        <v>129</v>
      </c>
      <c r="J237" s="52">
        <v>4</v>
      </c>
      <c r="M237" s="24" t="str">
        <f>IFERROR(IF(G578="","",IF(G578="GENNAIO","",IF(G578="FEBBRAIO","",IF(G578="MARZO","",IF(G578="APRILE","",IF(G578="MAGGIO","",IF(G578="GIUGNO","",IF(G578="LUGLIO","",IF(G578="AGOSTO","",IF(G578="SETTEMBRE","",IF(G578="OTTOBRE","",IF(G578="NOVEMBRE","",IF(G578="DICEMBRE","",IF(OR('Calendario Attività Giovanile'!$D578="",'Calendario Attività Giovanile'!$E578="",'Calendario Attività Giovanile'!$H578="",'Calendario Attività Giovanile'!$I578=""),"ERRORE! MANCA…","")))))))))))))),"")</f>
        <v/>
      </c>
      <c r="N237" s="25" t="str">
        <f t="shared" si="20"/>
        <v/>
      </c>
      <c r="O237" s="25" t="str">
        <f t="shared" si="21"/>
        <v/>
      </c>
      <c r="P237" s="25" t="str">
        <f t="shared" si="22"/>
        <v/>
      </c>
      <c r="Q237" s="25" t="str">
        <f t="shared" si="23"/>
        <v/>
      </c>
      <c r="R237" s="12" t="str">
        <f t="shared" si="19"/>
        <v/>
      </c>
      <c r="S237" s="6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ht="21" hidden="1">
      <c r="A238" s="11"/>
      <c r="B238" s="68" t="s">
        <v>406</v>
      </c>
      <c r="C238" s="57" t="s">
        <v>86</v>
      </c>
      <c r="D238" s="52"/>
      <c r="E238" s="52" t="s">
        <v>24</v>
      </c>
      <c r="F238" s="52">
        <v>13</v>
      </c>
      <c r="G238" s="52" t="s">
        <v>81</v>
      </c>
      <c r="H238" s="132" t="s">
        <v>114</v>
      </c>
      <c r="I238" s="52" t="s">
        <v>191</v>
      </c>
      <c r="J238" s="52">
        <v>2</v>
      </c>
      <c r="M238" s="24" t="str">
        <f>IFERROR(IF(G579="","",IF(G579="GENNAIO","",IF(G579="FEBBRAIO","",IF(G579="MARZO","",IF(G579="APRILE","",IF(G579="MAGGIO","",IF(G579="GIUGNO","",IF(G579="LUGLIO","",IF(G579="AGOSTO","",IF(G579="SETTEMBRE","",IF(G579="OTTOBRE","",IF(G579="NOVEMBRE","",IF(G579="DICEMBRE","",IF(OR('Calendario Attività Giovanile'!$D579="",'Calendario Attività Giovanile'!$E579="",'Calendario Attività Giovanile'!$H579="",'Calendario Attività Giovanile'!$I579=""),"ERRORE! MANCA…","")))))))))))))),"")</f>
        <v/>
      </c>
      <c r="N238" s="25" t="str">
        <f t="shared" si="20"/>
        <v/>
      </c>
      <c r="O238" s="25" t="str">
        <f t="shared" si="21"/>
        <v/>
      </c>
      <c r="P238" s="25" t="str">
        <f t="shared" si="22"/>
        <v/>
      </c>
      <c r="Q238" s="25" t="str">
        <f t="shared" si="23"/>
        <v/>
      </c>
      <c r="R238" s="12" t="str">
        <f t="shared" si="19"/>
        <v/>
      </c>
      <c r="S238" s="6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ht="21" hidden="1">
      <c r="A239" s="11"/>
      <c r="B239" s="68" t="s">
        <v>459</v>
      </c>
      <c r="C239" s="57" t="s">
        <v>86</v>
      </c>
      <c r="D239" s="52" t="s">
        <v>487</v>
      </c>
      <c r="E239" s="52" t="s">
        <v>61</v>
      </c>
      <c r="F239" s="52">
        <v>14</v>
      </c>
      <c r="G239" s="52">
        <v>16</v>
      </c>
      <c r="H239" s="132" t="s">
        <v>348</v>
      </c>
      <c r="I239" s="52" t="s">
        <v>349</v>
      </c>
      <c r="J239" s="52">
        <v>2</v>
      </c>
      <c r="M239" s="24" t="str">
        <f>IFERROR(IF(G580="","",IF(G580="GENNAIO","",IF(G580="FEBBRAIO","",IF(G580="MARZO","",IF(G580="APRILE","",IF(G580="MAGGIO","",IF(G580="GIUGNO","",IF(G580="LUGLIO","",IF(G580="AGOSTO","",IF(G580="SETTEMBRE","",IF(G580="OTTOBRE","",IF(G580="NOVEMBRE","",IF(G580="DICEMBRE","",IF(OR('Calendario Attività Giovanile'!$D580="",'Calendario Attività Giovanile'!$E580="",'Calendario Attività Giovanile'!$H580="",'Calendario Attività Giovanile'!$I580=""),"ERRORE! MANCA…","")))))))))))))),"")</f>
        <v/>
      </c>
      <c r="N239" s="25" t="str">
        <f t="shared" si="20"/>
        <v/>
      </c>
      <c r="O239" s="25" t="str">
        <f t="shared" si="21"/>
        <v/>
      </c>
      <c r="P239" s="25" t="str">
        <f t="shared" si="22"/>
        <v/>
      </c>
      <c r="Q239" s="25" t="str">
        <f t="shared" si="23"/>
        <v/>
      </c>
      <c r="R239" s="12" t="str">
        <f t="shared" si="19"/>
        <v/>
      </c>
      <c r="S239" s="6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ht="21">
      <c r="A240" s="11"/>
      <c r="B240" s="68" t="s">
        <v>459</v>
      </c>
      <c r="C240" s="57" t="s">
        <v>86</v>
      </c>
      <c r="D240" s="52"/>
      <c r="E240" s="52" t="s">
        <v>21</v>
      </c>
      <c r="F240" s="52">
        <v>14</v>
      </c>
      <c r="G240" s="52">
        <v>16</v>
      </c>
      <c r="H240" s="132" t="s">
        <v>282</v>
      </c>
      <c r="I240" s="52" t="s">
        <v>59</v>
      </c>
      <c r="J240" s="52">
        <v>3</v>
      </c>
      <c r="M240" s="24" t="str">
        <f>IFERROR(IF(G581="","",IF(G581="GENNAIO","",IF(G581="FEBBRAIO","",IF(G581="MARZO","",IF(G581="APRILE","",IF(G581="MAGGIO","",IF(G581="GIUGNO","",IF(G581="LUGLIO","",IF(G581="AGOSTO","",IF(G581="SETTEMBRE","",IF(G581="OTTOBRE","",IF(G581="NOVEMBRE","",IF(G581="DICEMBRE","",IF(OR('Calendario Attività Giovanile'!$D581="",'Calendario Attività Giovanile'!$E581="",'Calendario Attività Giovanile'!$H581="",'Calendario Attività Giovanile'!$I581=""),"ERRORE! MANCA…","")))))))))))))),"")</f>
        <v/>
      </c>
      <c r="N240" s="25" t="str">
        <f t="shared" si="20"/>
        <v/>
      </c>
      <c r="O240" s="25" t="str">
        <f t="shared" si="21"/>
        <v/>
      </c>
      <c r="P240" s="25" t="str">
        <f t="shared" si="22"/>
        <v/>
      </c>
      <c r="Q240" s="25" t="str">
        <f t="shared" si="23"/>
        <v/>
      </c>
      <c r="R240" s="12" t="str">
        <f t="shared" si="19"/>
        <v/>
      </c>
      <c r="S240" s="6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spans="2:35" ht="21">
      <c r="B241" s="68" t="s">
        <v>459</v>
      </c>
      <c r="C241" s="57" t="s">
        <v>86</v>
      </c>
      <c r="D241" s="52"/>
      <c r="E241" s="52" t="s">
        <v>21</v>
      </c>
      <c r="F241" s="52">
        <v>14</v>
      </c>
      <c r="G241" s="52">
        <v>16</v>
      </c>
      <c r="H241" s="132" t="s">
        <v>283</v>
      </c>
      <c r="I241" s="52" t="s">
        <v>59</v>
      </c>
      <c r="J241" s="52">
        <v>3</v>
      </c>
      <c r="M241" s="24" t="str">
        <f>IFERROR(IF(G582="","",IF(G582="GENNAIO","",IF(G582="FEBBRAIO","",IF(G582="MARZO","",IF(G582="APRILE","",IF(G582="MAGGIO","",IF(G582="GIUGNO","",IF(G582="LUGLIO","",IF(G582="AGOSTO","",IF(G582="SETTEMBRE","",IF(G582="OTTOBRE","",IF(G582="NOVEMBRE","",IF(G582="DICEMBRE","",IF(OR('Calendario Attività Giovanile'!$D582="",'Calendario Attività Giovanile'!$E582="",'Calendario Attività Giovanile'!$H582="",'Calendario Attività Giovanile'!$I582=""),"ERRORE! MANCA…","")))))))))))))),"")</f>
        <v/>
      </c>
      <c r="N241" s="25" t="str">
        <f t="shared" si="20"/>
        <v/>
      </c>
      <c r="O241" s="25" t="str">
        <f t="shared" si="21"/>
        <v/>
      </c>
      <c r="P241" s="25" t="str">
        <f t="shared" si="22"/>
        <v/>
      </c>
      <c r="Q241" s="25" t="str">
        <f t="shared" si="23"/>
        <v/>
      </c>
      <c r="R241" s="12" t="str">
        <f t="shared" si="19"/>
        <v/>
      </c>
      <c r="S241" s="6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spans="2:35" ht="21" hidden="1">
      <c r="B242" s="68" t="s">
        <v>407</v>
      </c>
      <c r="C242" s="57" t="s">
        <v>86</v>
      </c>
      <c r="D242" s="52" t="s">
        <v>487</v>
      </c>
      <c r="E242" s="52" t="s">
        <v>24</v>
      </c>
      <c r="F242" s="52">
        <v>14</v>
      </c>
      <c r="G242" s="52" t="s">
        <v>81</v>
      </c>
      <c r="H242" s="132" t="s">
        <v>207</v>
      </c>
      <c r="I242" s="52" t="s">
        <v>208</v>
      </c>
      <c r="J242" s="52">
        <v>4</v>
      </c>
      <c r="M242" s="24" t="str">
        <f>IFERROR(IF(G583="","",IF(G583="GENNAIO","",IF(G583="FEBBRAIO","",IF(G583="MARZO","",IF(G583="APRILE","",IF(G583="MAGGIO","",IF(G583="GIUGNO","",IF(G583="LUGLIO","",IF(G583="AGOSTO","",IF(G583="SETTEMBRE","",IF(G583="OTTOBRE","",IF(G583="NOVEMBRE","",IF(G583="DICEMBRE","",IF(OR('Calendario Attività Giovanile'!$D583="",'Calendario Attività Giovanile'!$E583="",'Calendario Attività Giovanile'!$H583="",'Calendario Attività Giovanile'!$I583=""),"ERRORE! MANCA…","")))))))))))))),"")</f>
        <v/>
      </c>
      <c r="N242" s="25" t="str">
        <f t="shared" si="20"/>
        <v/>
      </c>
      <c r="O242" s="25" t="str">
        <f t="shared" si="21"/>
        <v/>
      </c>
      <c r="P242" s="25" t="str">
        <f t="shared" si="22"/>
        <v/>
      </c>
      <c r="Q242" s="25" t="str">
        <f t="shared" si="23"/>
        <v/>
      </c>
      <c r="R242" s="12" t="str">
        <f t="shared" si="19"/>
        <v/>
      </c>
      <c r="S242" s="6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spans="2:35" ht="21" hidden="1">
      <c r="B243" s="68" t="s">
        <v>448</v>
      </c>
      <c r="C243" s="57" t="s">
        <v>86</v>
      </c>
      <c r="D243" s="52"/>
      <c r="E243" s="52" t="s">
        <v>24</v>
      </c>
      <c r="F243" s="52">
        <v>15</v>
      </c>
      <c r="G243" s="52" t="s">
        <v>81</v>
      </c>
      <c r="H243" s="132" t="s">
        <v>114</v>
      </c>
      <c r="I243" s="52" t="s">
        <v>284</v>
      </c>
      <c r="J243" s="52">
        <v>2</v>
      </c>
      <c r="M243" s="24" t="str">
        <f>IFERROR(IF(G584="","",IF(G584="GENNAIO","",IF(G584="FEBBRAIO","",IF(G584="MARZO","",IF(G584="APRILE","",IF(G584="MAGGIO","",IF(G584="GIUGNO","",IF(G584="LUGLIO","",IF(G584="AGOSTO","",IF(G584="SETTEMBRE","",IF(G584="OTTOBRE","",IF(G584="NOVEMBRE","",IF(G584="DICEMBRE","",IF(OR('Calendario Attività Giovanile'!$D584="",'Calendario Attività Giovanile'!$E584="",'Calendario Attività Giovanile'!$H584="",'Calendario Attività Giovanile'!$I584=""),"ERRORE! MANCA…","")))))))))))))),"")</f>
        <v/>
      </c>
      <c r="N243" s="25" t="str">
        <f t="shared" si="20"/>
        <v/>
      </c>
      <c r="O243" s="25" t="str">
        <f t="shared" si="21"/>
        <v/>
      </c>
      <c r="P243" s="25" t="str">
        <f t="shared" si="22"/>
        <v/>
      </c>
      <c r="Q243" s="25" t="str">
        <f t="shared" si="23"/>
        <v/>
      </c>
      <c r="R243" s="12" t="str">
        <f t="shared" si="19"/>
        <v/>
      </c>
      <c r="S243" s="6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spans="2:35" ht="21">
      <c r="B244" s="68" t="s">
        <v>448</v>
      </c>
      <c r="C244" s="57" t="s">
        <v>86</v>
      </c>
      <c r="D244" s="52"/>
      <c r="E244" s="52" t="s">
        <v>24</v>
      </c>
      <c r="F244" s="52">
        <v>15</v>
      </c>
      <c r="G244" s="52" t="s">
        <v>81</v>
      </c>
      <c r="H244" s="132" t="s">
        <v>285</v>
      </c>
      <c r="I244" s="52" t="s">
        <v>286</v>
      </c>
      <c r="J244" s="52">
        <v>3</v>
      </c>
      <c r="M244" s="24" t="str">
        <f>IFERROR(IF(G585="","",IF(G585="GENNAIO","",IF(G585="FEBBRAIO","",IF(G585="MARZO","",IF(G585="APRILE","",IF(G585="MAGGIO","",IF(G585="GIUGNO","",IF(G585="LUGLIO","",IF(G585="AGOSTO","",IF(G585="SETTEMBRE","",IF(G585="OTTOBRE","",IF(G585="NOVEMBRE","",IF(G585="DICEMBRE","",IF(OR('Calendario Attività Giovanile'!$D585="",'Calendario Attività Giovanile'!$E585="",'Calendario Attività Giovanile'!$H585="",'Calendario Attività Giovanile'!$I585=""),"ERRORE! MANCA…","")))))))))))))),"")</f>
        <v/>
      </c>
      <c r="N244" s="25" t="str">
        <f t="shared" si="20"/>
        <v/>
      </c>
      <c r="O244" s="25" t="str">
        <f t="shared" si="21"/>
        <v/>
      </c>
      <c r="P244" s="25" t="str">
        <f t="shared" si="22"/>
        <v/>
      </c>
      <c r="Q244" s="25" t="str">
        <f t="shared" si="23"/>
        <v/>
      </c>
      <c r="R244" s="12" t="str">
        <f t="shared" si="19"/>
        <v/>
      </c>
      <c r="S244" s="6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spans="2:35" ht="21">
      <c r="B245" s="68" t="s">
        <v>434</v>
      </c>
      <c r="C245" s="57" t="s">
        <v>86</v>
      </c>
      <c r="D245" s="52"/>
      <c r="E245" s="52" t="s">
        <v>25</v>
      </c>
      <c r="F245" s="52">
        <v>16</v>
      </c>
      <c r="G245" s="52" t="s">
        <v>81</v>
      </c>
      <c r="H245" s="132" t="s">
        <v>229</v>
      </c>
      <c r="I245" s="52" t="s">
        <v>62</v>
      </c>
      <c r="J245" s="52">
        <v>3</v>
      </c>
      <c r="M245" s="24" t="str">
        <f>IFERROR(IF(G586="","",IF(G586="GENNAIO","",IF(G586="FEBBRAIO","",IF(G586="MARZO","",IF(G586="APRILE","",IF(G586="MAGGIO","",IF(G586="GIUGNO","",IF(G586="LUGLIO","",IF(G586="AGOSTO","",IF(G586="SETTEMBRE","",IF(G586="OTTOBRE","",IF(G586="NOVEMBRE","",IF(G586="DICEMBRE","",IF(OR('Calendario Attività Giovanile'!$D586="",'Calendario Attività Giovanile'!$E586="",'Calendario Attività Giovanile'!$H586="",'Calendario Attività Giovanile'!$I586=""),"ERRORE! MANCA…","")))))))))))))),"")</f>
        <v/>
      </c>
      <c r="N245" s="25" t="str">
        <f t="shared" si="20"/>
        <v/>
      </c>
      <c r="O245" s="25" t="str">
        <f t="shared" si="21"/>
        <v/>
      </c>
      <c r="P245" s="25" t="str">
        <f t="shared" si="22"/>
        <v/>
      </c>
      <c r="Q245" s="25" t="str">
        <f t="shared" si="23"/>
        <v/>
      </c>
      <c r="R245" s="12" t="str">
        <f t="shared" si="19"/>
        <v/>
      </c>
      <c r="S245" s="6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spans="2:35" ht="21" hidden="1">
      <c r="B246" s="68" t="s">
        <v>449</v>
      </c>
      <c r="C246" s="57" t="s">
        <v>86</v>
      </c>
      <c r="D246" s="52" t="s">
        <v>484</v>
      </c>
      <c r="E246" s="52" t="s">
        <v>19</v>
      </c>
      <c r="F246" s="52">
        <v>16</v>
      </c>
      <c r="G246" s="52">
        <v>17</v>
      </c>
      <c r="H246" s="132" t="s">
        <v>535</v>
      </c>
      <c r="I246" s="52" t="s">
        <v>536</v>
      </c>
      <c r="J246" s="52">
        <v>4</v>
      </c>
      <c r="M246" s="24" t="str">
        <f>IFERROR(IF(G587="","",IF(G587="GENNAIO","",IF(G587="FEBBRAIO","",IF(G587="MARZO","",IF(G587="APRILE","",IF(G587="MAGGIO","",IF(G587="GIUGNO","",IF(G587="LUGLIO","",IF(G587="AGOSTO","",IF(G587="SETTEMBRE","",IF(G587="OTTOBRE","",IF(G587="NOVEMBRE","",IF(G587="DICEMBRE","",IF(OR('Calendario Attività Giovanile'!$D587="",'Calendario Attività Giovanile'!$E587="",'Calendario Attività Giovanile'!$H587="",'Calendario Attività Giovanile'!$I587=""),"ERRORE! MANCA…","")))))))))))))),"")</f>
        <v/>
      </c>
      <c r="N246" s="25" t="str">
        <f t="shared" si="20"/>
        <v/>
      </c>
      <c r="O246" s="25" t="str">
        <f t="shared" si="21"/>
        <v/>
      </c>
      <c r="P246" s="25" t="str">
        <f t="shared" si="22"/>
        <v/>
      </c>
      <c r="Q246" s="25" t="str">
        <f t="shared" si="23"/>
        <v/>
      </c>
      <c r="R246" s="12" t="str">
        <f t="shared" ref="R246:R309" si="24">IF(M246="ERRORE! MANCA…",1,"")</f>
        <v/>
      </c>
      <c r="S246" s="6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spans="2:35" ht="21">
      <c r="B247" s="68" t="s">
        <v>422</v>
      </c>
      <c r="C247" s="57" t="s">
        <v>86</v>
      </c>
      <c r="D247" s="52"/>
      <c r="E247" s="52" t="s">
        <v>19</v>
      </c>
      <c r="F247" s="52">
        <v>17</v>
      </c>
      <c r="G247" s="52">
        <v>18</v>
      </c>
      <c r="H247" s="132" t="s">
        <v>287</v>
      </c>
      <c r="I247" s="52" t="s">
        <v>128</v>
      </c>
      <c r="J247" s="52">
        <v>3</v>
      </c>
      <c r="M247" s="24" t="str">
        <f>IFERROR(IF(G588="","",IF(G588="GENNAIO","",IF(G588="FEBBRAIO","",IF(G588="MARZO","",IF(G588="APRILE","",IF(G588="MAGGIO","",IF(G588="GIUGNO","",IF(G588="LUGLIO","",IF(G588="AGOSTO","",IF(G588="SETTEMBRE","",IF(G588="OTTOBRE","",IF(G588="NOVEMBRE","",IF(G588="DICEMBRE","",IF(OR('Calendario Attività Giovanile'!$D588="",'Calendario Attività Giovanile'!$E588="",'Calendario Attività Giovanile'!$H588="",'Calendario Attività Giovanile'!$I588=""),"ERRORE! MANCA…","")))))))))))))),"")</f>
        <v/>
      </c>
      <c r="N247" s="25" t="str">
        <f t="shared" si="20"/>
        <v/>
      </c>
      <c r="O247" s="25" t="str">
        <f t="shared" si="21"/>
        <v/>
      </c>
      <c r="P247" s="25" t="str">
        <f t="shared" si="22"/>
        <v/>
      </c>
      <c r="Q247" s="25" t="str">
        <f t="shared" si="23"/>
        <v/>
      </c>
      <c r="R247" s="12" t="str">
        <f t="shared" si="24"/>
        <v/>
      </c>
      <c r="S247" s="6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spans="2:35" ht="21">
      <c r="B248" s="68" t="s">
        <v>422</v>
      </c>
      <c r="C248" s="57" t="s">
        <v>86</v>
      </c>
      <c r="D248" s="52"/>
      <c r="E248" s="52" t="s">
        <v>21</v>
      </c>
      <c r="F248" s="52">
        <v>17</v>
      </c>
      <c r="G248" s="52">
        <v>18</v>
      </c>
      <c r="H248" s="132" t="s">
        <v>288</v>
      </c>
      <c r="I248" s="52" t="s">
        <v>59</v>
      </c>
      <c r="J248" s="52">
        <v>3</v>
      </c>
      <c r="M248" s="24" t="str">
        <f>IFERROR(IF(G589="","",IF(G589="GENNAIO","",IF(G589="FEBBRAIO","",IF(G589="MARZO","",IF(G589="APRILE","",IF(G589="MAGGIO","",IF(G589="GIUGNO","",IF(G589="LUGLIO","",IF(G589="AGOSTO","",IF(G589="SETTEMBRE","",IF(G589="OTTOBRE","",IF(G589="NOVEMBRE","",IF(G589="DICEMBRE","",IF(OR('Calendario Attività Giovanile'!$D589="",'Calendario Attività Giovanile'!$E589="",'Calendario Attività Giovanile'!$H589="",'Calendario Attività Giovanile'!$I589=""),"ERRORE! MANCA…","")))))))))))))),"")</f>
        <v/>
      </c>
      <c r="N248" s="25" t="str">
        <f t="shared" si="20"/>
        <v/>
      </c>
      <c r="O248" s="25" t="str">
        <f t="shared" si="21"/>
        <v/>
      </c>
      <c r="P248" s="25" t="str">
        <f t="shared" si="22"/>
        <v/>
      </c>
      <c r="Q248" s="25" t="str">
        <f t="shared" si="23"/>
        <v/>
      </c>
      <c r="R248" s="12" t="str">
        <f t="shared" si="24"/>
        <v/>
      </c>
      <c r="S248" s="6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spans="2:35" ht="21" hidden="1">
      <c r="B249" s="68" t="s">
        <v>422</v>
      </c>
      <c r="C249" s="57" t="s">
        <v>86</v>
      </c>
      <c r="D249" s="52"/>
      <c r="E249" s="52" t="s">
        <v>19</v>
      </c>
      <c r="F249" s="52">
        <v>17</v>
      </c>
      <c r="G249" s="52">
        <v>18</v>
      </c>
      <c r="H249" s="132" t="s">
        <v>289</v>
      </c>
      <c r="I249" s="52" t="s">
        <v>256</v>
      </c>
      <c r="J249" s="52">
        <v>6</v>
      </c>
      <c r="M249" s="24" t="str">
        <f>IFERROR(IF(G590="","",IF(G590="GENNAIO","",IF(G590="FEBBRAIO","",IF(G590="MARZO","",IF(G590="APRILE","",IF(G590="MAGGIO","",IF(G590="GIUGNO","",IF(G590="LUGLIO","",IF(G590="AGOSTO","",IF(G590="SETTEMBRE","",IF(G590="OTTOBRE","",IF(G590="NOVEMBRE","",IF(G590="DICEMBRE","",IF(OR('Calendario Attività Giovanile'!$D590="",'Calendario Attività Giovanile'!$E590="",'Calendario Attività Giovanile'!$H590="",'Calendario Attività Giovanile'!$I590=""),"ERRORE! MANCA…","")))))))))))))),"")</f>
        <v/>
      </c>
      <c r="N249" s="25" t="str">
        <f t="shared" si="20"/>
        <v/>
      </c>
      <c r="O249" s="25" t="str">
        <f t="shared" si="21"/>
        <v/>
      </c>
      <c r="P249" s="25" t="str">
        <f t="shared" si="22"/>
        <v/>
      </c>
      <c r="Q249" s="25" t="str">
        <f t="shared" si="23"/>
        <v/>
      </c>
      <c r="R249" s="12" t="str">
        <f t="shared" si="24"/>
        <v/>
      </c>
      <c r="S249" s="6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spans="2:35" ht="21" hidden="1">
      <c r="B250" s="68" t="s">
        <v>460</v>
      </c>
      <c r="C250" s="57" t="s">
        <v>86</v>
      </c>
      <c r="D250" s="52"/>
      <c r="E250" s="52" t="s">
        <v>24</v>
      </c>
      <c r="F250" s="52">
        <v>19</v>
      </c>
      <c r="G250" s="52" t="s">
        <v>81</v>
      </c>
      <c r="H250" s="132" t="s">
        <v>114</v>
      </c>
      <c r="I250" s="52" t="s">
        <v>181</v>
      </c>
      <c r="J250" s="52">
        <v>2</v>
      </c>
      <c r="M250" s="24" t="str">
        <f>IFERROR(IF(G591="","",IF(G591="GENNAIO","",IF(G591="FEBBRAIO","",IF(G591="MARZO","",IF(G591="APRILE","",IF(G591="MAGGIO","",IF(G591="GIUGNO","",IF(G591="LUGLIO","",IF(G591="AGOSTO","",IF(G591="SETTEMBRE","",IF(G591="OTTOBRE","",IF(G591="NOVEMBRE","",IF(G591="DICEMBRE","",IF(OR('Calendario Attività Giovanile'!$D591="",'Calendario Attività Giovanile'!$E591="",'Calendario Attività Giovanile'!$H591="",'Calendario Attività Giovanile'!$I591=""),"ERRORE! MANCA…","")))))))))))))),"")</f>
        <v/>
      </c>
      <c r="N250" s="25" t="str">
        <f t="shared" si="20"/>
        <v/>
      </c>
      <c r="O250" s="25" t="str">
        <f t="shared" si="21"/>
        <v/>
      </c>
      <c r="P250" s="25" t="str">
        <f t="shared" si="22"/>
        <v/>
      </c>
      <c r="Q250" s="25" t="str">
        <f t="shared" si="23"/>
        <v/>
      </c>
      <c r="R250" s="12" t="str">
        <f t="shared" si="24"/>
        <v/>
      </c>
      <c r="S250" s="6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spans="2:35" ht="21">
      <c r="B251" s="68" t="s">
        <v>408</v>
      </c>
      <c r="C251" s="57" t="s">
        <v>86</v>
      </c>
      <c r="D251" s="52"/>
      <c r="E251" s="52" t="s">
        <v>25</v>
      </c>
      <c r="F251" s="52">
        <v>20</v>
      </c>
      <c r="G251" s="52" t="s">
        <v>81</v>
      </c>
      <c r="H251" s="132" t="s">
        <v>281</v>
      </c>
      <c r="I251" s="52" t="s">
        <v>290</v>
      </c>
      <c r="J251" s="52">
        <v>3</v>
      </c>
      <c r="M251" s="24" t="str">
        <f>IFERROR(IF(G592="","",IF(G592="GENNAIO","",IF(G592="FEBBRAIO","",IF(G592="MARZO","",IF(G592="APRILE","",IF(G592="MAGGIO","",IF(G592="GIUGNO","",IF(G592="LUGLIO","",IF(G592="AGOSTO","",IF(G592="SETTEMBRE","",IF(G592="OTTOBRE","",IF(G592="NOVEMBRE","",IF(G592="DICEMBRE","",IF(OR('Calendario Attività Giovanile'!$D592="",'Calendario Attività Giovanile'!$E592="",'Calendario Attività Giovanile'!$H592="",'Calendario Attività Giovanile'!$I592=""),"ERRORE! MANCA…","")))))))))))))),"")</f>
        <v/>
      </c>
      <c r="N251" s="25" t="str">
        <f t="shared" si="20"/>
        <v/>
      </c>
      <c r="O251" s="25" t="str">
        <f t="shared" si="21"/>
        <v/>
      </c>
      <c r="P251" s="25" t="str">
        <f t="shared" si="22"/>
        <v/>
      </c>
      <c r="Q251" s="25" t="str">
        <f t="shared" si="23"/>
        <v/>
      </c>
      <c r="R251" s="12" t="str">
        <f t="shared" si="24"/>
        <v/>
      </c>
      <c r="S251" s="6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spans="2:35" ht="21">
      <c r="B252" s="68" t="s">
        <v>408</v>
      </c>
      <c r="C252" s="57" t="s">
        <v>86</v>
      </c>
      <c r="D252" s="52"/>
      <c r="E252" s="52" t="s">
        <v>23</v>
      </c>
      <c r="F252" s="52">
        <v>20</v>
      </c>
      <c r="G252" s="52" t="s">
        <v>81</v>
      </c>
      <c r="H252" s="132" t="s">
        <v>537</v>
      </c>
      <c r="I252" s="52" t="s">
        <v>290</v>
      </c>
      <c r="J252" s="52">
        <v>3</v>
      </c>
      <c r="M252" s="24" t="str">
        <f>IFERROR(IF(G593="","",IF(G593="GENNAIO","",IF(G593="FEBBRAIO","",IF(G593="MARZO","",IF(G593="APRILE","",IF(G593="MAGGIO","",IF(G593="GIUGNO","",IF(G593="LUGLIO","",IF(G593="AGOSTO","",IF(G593="SETTEMBRE","",IF(G593="OTTOBRE","",IF(G593="NOVEMBRE","",IF(G593="DICEMBRE","",IF(OR('Calendario Attività Giovanile'!$D593="",'Calendario Attività Giovanile'!$E593="",'Calendario Attività Giovanile'!$H593="",'Calendario Attività Giovanile'!$I593=""),"ERRORE! MANCA…","")))))))))))))),"")</f>
        <v/>
      </c>
      <c r="N252" s="25" t="str">
        <f t="shared" si="20"/>
        <v/>
      </c>
      <c r="O252" s="25" t="str">
        <f t="shared" si="21"/>
        <v/>
      </c>
      <c r="P252" s="25" t="str">
        <f t="shared" si="22"/>
        <v/>
      </c>
      <c r="Q252" s="25" t="str">
        <f t="shared" si="23"/>
        <v/>
      </c>
      <c r="R252" s="12" t="str">
        <f t="shared" si="24"/>
        <v/>
      </c>
      <c r="S252" s="6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spans="2:35" ht="21" hidden="1">
      <c r="B253" s="68" t="s">
        <v>103</v>
      </c>
      <c r="C253" s="57" t="s">
        <v>86</v>
      </c>
      <c r="D253" s="52"/>
      <c r="E253" s="52" t="s">
        <v>25</v>
      </c>
      <c r="F253" s="52">
        <v>21</v>
      </c>
      <c r="G253" s="52" t="s">
        <v>81</v>
      </c>
      <c r="H253" s="132" t="s">
        <v>291</v>
      </c>
      <c r="I253" s="52" t="s">
        <v>292</v>
      </c>
      <c r="J253" s="52">
        <v>2</v>
      </c>
      <c r="M253" s="24" t="str">
        <f>IFERROR(IF(G594="","",IF(G594="GENNAIO","",IF(G594="FEBBRAIO","",IF(G594="MARZO","",IF(G594="APRILE","",IF(G594="MAGGIO","",IF(G594="GIUGNO","",IF(G594="LUGLIO","",IF(G594="AGOSTO","",IF(G594="SETTEMBRE","",IF(G594="OTTOBRE","",IF(G594="NOVEMBRE","",IF(G594="DICEMBRE","",IF(OR('Calendario Attività Giovanile'!$D594="",'Calendario Attività Giovanile'!$E594="",'Calendario Attività Giovanile'!$H594="",'Calendario Attività Giovanile'!$I594=""),"ERRORE! MANCA…","")))))))))))))),"")</f>
        <v/>
      </c>
      <c r="N253" s="25" t="str">
        <f t="shared" si="20"/>
        <v/>
      </c>
      <c r="O253" s="25" t="str">
        <f t="shared" si="21"/>
        <v/>
      </c>
      <c r="P253" s="25" t="str">
        <f t="shared" si="22"/>
        <v/>
      </c>
      <c r="Q253" s="25" t="str">
        <f t="shared" si="23"/>
        <v/>
      </c>
      <c r="R253" s="12" t="str">
        <f t="shared" si="24"/>
        <v/>
      </c>
      <c r="S253" s="6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spans="2:35" ht="21" hidden="1">
      <c r="B254" s="68" t="s">
        <v>461</v>
      </c>
      <c r="C254" s="57" t="s">
        <v>86</v>
      </c>
      <c r="D254" s="52"/>
      <c r="E254" s="52" t="s">
        <v>72</v>
      </c>
      <c r="F254" s="52">
        <v>21</v>
      </c>
      <c r="G254" s="52">
        <v>23</v>
      </c>
      <c r="H254" s="132" t="s">
        <v>293</v>
      </c>
      <c r="I254" s="52" t="s">
        <v>231</v>
      </c>
      <c r="J254" s="52">
        <v>2</v>
      </c>
      <c r="M254" s="24" t="str">
        <f>IFERROR(IF(G595="","",IF(G595="GENNAIO","",IF(G595="FEBBRAIO","",IF(G595="MARZO","",IF(G595="APRILE","",IF(G595="MAGGIO","",IF(G595="GIUGNO","",IF(G595="LUGLIO","",IF(G595="AGOSTO","",IF(G595="SETTEMBRE","",IF(G595="OTTOBRE","",IF(G595="NOVEMBRE","",IF(G595="DICEMBRE","",IF(OR('Calendario Attività Giovanile'!$D595="",'Calendario Attività Giovanile'!$E595="",'Calendario Attività Giovanile'!$H595="",'Calendario Attività Giovanile'!$I595=""),"ERRORE! MANCA…","")))))))))))))),"")</f>
        <v/>
      </c>
      <c r="N254" s="25" t="str">
        <f t="shared" si="20"/>
        <v/>
      </c>
      <c r="O254" s="25" t="str">
        <f t="shared" si="21"/>
        <v/>
      </c>
      <c r="P254" s="25" t="str">
        <f t="shared" si="22"/>
        <v/>
      </c>
      <c r="Q254" s="25" t="str">
        <f t="shared" si="23"/>
        <v/>
      </c>
      <c r="R254" s="12" t="str">
        <f t="shared" si="24"/>
        <v/>
      </c>
      <c r="S254" s="6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spans="2:35" ht="21" hidden="1">
      <c r="B255" s="68" t="s">
        <v>462</v>
      </c>
      <c r="C255" s="57" t="s">
        <v>86</v>
      </c>
      <c r="D255" s="52"/>
      <c r="E255" s="52" t="s">
        <v>22</v>
      </c>
      <c r="F255" s="52">
        <v>21</v>
      </c>
      <c r="G255" s="52">
        <v>22</v>
      </c>
      <c r="H255" s="132" t="s">
        <v>294</v>
      </c>
      <c r="I255" s="52" t="s">
        <v>60</v>
      </c>
      <c r="J255" s="52">
        <v>4</v>
      </c>
      <c r="M255" s="24" t="str">
        <f>IFERROR(IF(G596="","",IF(G596="GENNAIO","",IF(G596="FEBBRAIO","",IF(G596="MARZO","",IF(G596="APRILE","",IF(G596="MAGGIO","",IF(G596="GIUGNO","",IF(G596="LUGLIO","",IF(G596="AGOSTO","",IF(G596="SETTEMBRE","",IF(G596="OTTOBRE","",IF(G596="NOVEMBRE","",IF(G596="DICEMBRE","",IF(OR('Calendario Attività Giovanile'!$D596="",'Calendario Attività Giovanile'!$E596="",'Calendario Attività Giovanile'!$H596="",'Calendario Attività Giovanile'!$I596=""),"ERRORE! MANCA…","")))))))))))))),"")</f>
        <v/>
      </c>
      <c r="N255" s="25" t="str">
        <f t="shared" si="20"/>
        <v/>
      </c>
      <c r="O255" s="25" t="str">
        <f t="shared" si="21"/>
        <v/>
      </c>
      <c r="P255" s="25" t="str">
        <f t="shared" si="22"/>
        <v/>
      </c>
      <c r="Q255" s="25" t="str">
        <f t="shared" si="23"/>
        <v/>
      </c>
      <c r="R255" s="12" t="str">
        <f t="shared" si="24"/>
        <v/>
      </c>
      <c r="S255" s="6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spans="2:35" ht="21" hidden="1">
      <c r="B256" s="68" t="s">
        <v>436</v>
      </c>
      <c r="C256" s="57" t="s">
        <v>86</v>
      </c>
      <c r="D256" s="52"/>
      <c r="E256" s="52" t="s">
        <v>24</v>
      </c>
      <c r="F256" s="52">
        <v>22</v>
      </c>
      <c r="G256" s="52" t="s">
        <v>81</v>
      </c>
      <c r="H256" s="132" t="s">
        <v>295</v>
      </c>
      <c r="I256" s="52" t="s">
        <v>296</v>
      </c>
      <c r="J256" s="52">
        <v>1</v>
      </c>
      <c r="M256" s="24" t="str">
        <f>IFERROR(IF(G597="","",IF(G597="GENNAIO","",IF(G597="FEBBRAIO","",IF(G597="MARZO","",IF(G597="APRILE","",IF(G597="MAGGIO","",IF(G597="GIUGNO","",IF(G597="LUGLIO","",IF(G597="AGOSTO","",IF(G597="SETTEMBRE","",IF(G597="OTTOBRE","",IF(G597="NOVEMBRE","",IF(G597="DICEMBRE","",IF(OR('Calendario Attività Giovanile'!$D597="",'Calendario Attività Giovanile'!$E597="",'Calendario Attività Giovanile'!$H597="",'Calendario Attività Giovanile'!$I597=""),"ERRORE! MANCA…","")))))))))))))),"")</f>
        <v/>
      </c>
      <c r="N256" s="25" t="str">
        <f t="shared" si="20"/>
        <v/>
      </c>
      <c r="O256" s="25" t="str">
        <f t="shared" si="21"/>
        <v/>
      </c>
      <c r="P256" s="25" t="str">
        <f t="shared" si="22"/>
        <v/>
      </c>
      <c r="Q256" s="25" t="str">
        <f t="shared" si="23"/>
        <v/>
      </c>
      <c r="R256" s="12" t="str">
        <f t="shared" si="24"/>
        <v/>
      </c>
      <c r="S256" s="6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spans="2:35" ht="21">
      <c r="B257" s="68" t="s">
        <v>436</v>
      </c>
      <c r="C257" s="57" t="s">
        <v>86</v>
      </c>
      <c r="D257" s="52"/>
      <c r="E257" s="52" t="s">
        <v>24</v>
      </c>
      <c r="F257" s="52">
        <v>22</v>
      </c>
      <c r="G257" s="52" t="s">
        <v>81</v>
      </c>
      <c r="H257" s="132" t="s">
        <v>538</v>
      </c>
      <c r="I257" s="52" t="s">
        <v>297</v>
      </c>
      <c r="J257" s="52">
        <v>3</v>
      </c>
      <c r="M257" s="24" t="str">
        <f>IFERROR(IF(G598="","",IF(G598="GENNAIO","",IF(G598="FEBBRAIO","",IF(G598="MARZO","",IF(G598="APRILE","",IF(G598="MAGGIO","",IF(G598="GIUGNO","",IF(G598="LUGLIO","",IF(G598="AGOSTO","",IF(G598="SETTEMBRE","",IF(G598="OTTOBRE","",IF(G598="NOVEMBRE","",IF(G598="DICEMBRE","",IF(OR('Calendario Attività Giovanile'!$D598="",'Calendario Attività Giovanile'!$E598="",'Calendario Attività Giovanile'!$H598="",'Calendario Attività Giovanile'!$I598=""),"ERRORE! MANCA…","")))))))))))))),"")</f>
        <v/>
      </c>
      <c r="N257" s="25" t="str">
        <f t="shared" si="20"/>
        <v/>
      </c>
      <c r="O257" s="25" t="str">
        <f t="shared" si="21"/>
        <v/>
      </c>
      <c r="P257" s="25" t="str">
        <f t="shared" si="22"/>
        <v/>
      </c>
      <c r="Q257" s="25" t="str">
        <f t="shared" si="23"/>
        <v/>
      </c>
      <c r="R257" s="12" t="str">
        <f t="shared" si="24"/>
        <v/>
      </c>
      <c r="S257" s="6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2:35" ht="21" hidden="1">
      <c r="B258" s="68" t="s">
        <v>436</v>
      </c>
      <c r="C258" s="57" t="s">
        <v>86</v>
      </c>
      <c r="D258" s="52"/>
      <c r="E258" s="52" t="s">
        <v>24</v>
      </c>
      <c r="F258" s="52">
        <v>22</v>
      </c>
      <c r="G258" s="52" t="s">
        <v>81</v>
      </c>
      <c r="H258" s="132" t="s">
        <v>298</v>
      </c>
      <c r="I258" s="52" t="s">
        <v>254</v>
      </c>
      <c r="J258" s="52">
        <v>5</v>
      </c>
      <c r="M258" s="24" t="str">
        <f>IFERROR(IF(G599="","",IF(G599="GENNAIO","",IF(G599="FEBBRAIO","",IF(G599="MARZO","",IF(G599="APRILE","",IF(G599="MAGGIO","",IF(G599="GIUGNO","",IF(G599="LUGLIO","",IF(G599="AGOSTO","",IF(G599="SETTEMBRE","",IF(G599="OTTOBRE","",IF(G599="NOVEMBRE","",IF(G599="DICEMBRE","",IF(OR('Calendario Attività Giovanile'!$D599="",'Calendario Attività Giovanile'!$E599="",'Calendario Attività Giovanile'!$H599="",'Calendario Attività Giovanile'!$I599=""),"ERRORE! MANCA…","")))))))))))))),"")</f>
        <v/>
      </c>
      <c r="N258" s="25" t="str">
        <f t="shared" si="20"/>
        <v/>
      </c>
      <c r="O258" s="25" t="str">
        <f t="shared" si="21"/>
        <v/>
      </c>
      <c r="P258" s="25" t="str">
        <f t="shared" si="22"/>
        <v/>
      </c>
      <c r="Q258" s="25" t="str">
        <f t="shared" si="23"/>
        <v/>
      </c>
      <c r="R258" s="12" t="str">
        <f t="shared" si="24"/>
        <v/>
      </c>
      <c r="S258" s="6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spans="2:35" ht="21">
      <c r="B259" s="68" t="s">
        <v>424</v>
      </c>
      <c r="C259" s="57" t="s">
        <v>86</v>
      </c>
      <c r="D259" s="52"/>
      <c r="E259" s="52" t="s">
        <v>61</v>
      </c>
      <c r="F259" s="52">
        <v>23</v>
      </c>
      <c r="G259" s="52">
        <v>25</v>
      </c>
      <c r="H259" s="132" t="s">
        <v>278</v>
      </c>
      <c r="I259" s="52" t="s">
        <v>232</v>
      </c>
      <c r="J259" s="52">
        <v>3</v>
      </c>
      <c r="M259" s="24" t="str">
        <f>IFERROR(IF(G600="","",IF(G600="GENNAIO","",IF(G600="FEBBRAIO","",IF(G600="MARZO","",IF(G600="APRILE","",IF(G600="MAGGIO","",IF(G600="GIUGNO","",IF(G600="LUGLIO","",IF(G600="AGOSTO","",IF(G600="SETTEMBRE","",IF(G600="OTTOBRE","",IF(G600="NOVEMBRE","",IF(G600="DICEMBRE","",IF(OR('Calendario Attività Giovanile'!$D600="",'Calendario Attività Giovanile'!$E600="",'Calendario Attività Giovanile'!$H600="",'Calendario Attività Giovanile'!$I600=""),"ERRORE! MANCA…","")))))))))))))),"")</f>
        <v/>
      </c>
      <c r="N259" s="25" t="str">
        <f t="shared" si="20"/>
        <v/>
      </c>
      <c r="O259" s="25" t="str">
        <f t="shared" si="21"/>
        <v/>
      </c>
      <c r="P259" s="25" t="str">
        <f t="shared" si="22"/>
        <v/>
      </c>
      <c r="Q259" s="25" t="str">
        <f t="shared" si="23"/>
        <v/>
      </c>
      <c r="R259" s="12" t="str">
        <f t="shared" si="24"/>
        <v/>
      </c>
      <c r="S259" s="6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spans="2:35" ht="21" hidden="1">
      <c r="B260" s="68" t="s">
        <v>426</v>
      </c>
      <c r="C260" s="57" t="s">
        <v>86</v>
      </c>
      <c r="D260" s="52"/>
      <c r="E260" s="52" t="s">
        <v>20</v>
      </c>
      <c r="F260" s="52">
        <v>24</v>
      </c>
      <c r="G260" s="52">
        <v>25</v>
      </c>
      <c r="H260" s="132" t="s">
        <v>299</v>
      </c>
      <c r="I260" s="52" t="s">
        <v>131</v>
      </c>
      <c r="J260" s="52">
        <v>2</v>
      </c>
      <c r="M260" s="24" t="str">
        <f>IFERROR(IF(G601="","",IF(G601="GENNAIO","",IF(G601="FEBBRAIO","",IF(G601="MARZO","",IF(G601="APRILE","",IF(G601="MAGGIO","",IF(G601="GIUGNO","",IF(G601="LUGLIO","",IF(G601="AGOSTO","",IF(G601="SETTEMBRE","",IF(G601="OTTOBRE","",IF(G601="NOVEMBRE","",IF(G601="DICEMBRE","",IF(OR('Calendario Attività Giovanile'!$D601="",'Calendario Attività Giovanile'!$E601="",'Calendario Attività Giovanile'!$H601="",'Calendario Attività Giovanile'!$I601=""),"ERRORE! MANCA…","")))))))))))))),"")</f>
        <v/>
      </c>
      <c r="N260" s="25" t="str">
        <f t="shared" si="20"/>
        <v/>
      </c>
      <c r="O260" s="25" t="str">
        <f t="shared" si="21"/>
        <v/>
      </c>
      <c r="P260" s="25" t="str">
        <f t="shared" si="22"/>
        <v/>
      </c>
      <c r="Q260" s="25" t="str">
        <f t="shared" si="23"/>
        <v/>
      </c>
      <c r="R260" s="12" t="str">
        <f t="shared" si="24"/>
        <v/>
      </c>
      <c r="S260" s="6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spans="2:35" ht="21">
      <c r="B261" s="68" t="s">
        <v>425</v>
      </c>
      <c r="C261" s="57" t="s">
        <v>86</v>
      </c>
      <c r="D261" s="52"/>
      <c r="E261" s="52" t="s">
        <v>24</v>
      </c>
      <c r="F261" s="52">
        <v>24</v>
      </c>
      <c r="G261" s="52" t="s">
        <v>81</v>
      </c>
      <c r="H261" s="132" t="s">
        <v>300</v>
      </c>
      <c r="I261" s="52" t="s">
        <v>301</v>
      </c>
      <c r="J261" s="52">
        <v>3</v>
      </c>
      <c r="M261" s="24" t="str">
        <f>IFERROR(IF(G602="","",IF(G602="GENNAIO","",IF(G602="FEBBRAIO","",IF(G602="MARZO","",IF(G602="APRILE","",IF(G602="MAGGIO","",IF(G602="GIUGNO","",IF(G602="LUGLIO","",IF(G602="AGOSTO","",IF(G602="SETTEMBRE","",IF(G602="OTTOBRE","",IF(G602="NOVEMBRE","",IF(G602="DICEMBRE","",IF(OR('Calendario Attività Giovanile'!$D602="",'Calendario Attività Giovanile'!$E602="",'Calendario Attività Giovanile'!$H602="",'Calendario Attività Giovanile'!$I602=""),"ERRORE! MANCA…","")))))))))))))),"")</f>
        <v/>
      </c>
      <c r="N261" s="25" t="str">
        <f t="shared" si="20"/>
        <v/>
      </c>
      <c r="O261" s="25" t="str">
        <f t="shared" si="21"/>
        <v/>
      </c>
      <c r="P261" s="25" t="str">
        <f t="shared" si="22"/>
        <v/>
      </c>
      <c r="Q261" s="25" t="str">
        <f t="shared" si="23"/>
        <v/>
      </c>
      <c r="R261" s="12" t="str">
        <f t="shared" si="24"/>
        <v/>
      </c>
      <c r="S261" s="6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 spans="2:35" ht="21" hidden="1">
      <c r="B262" s="68" t="s">
        <v>426</v>
      </c>
      <c r="C262" s="57" t="s">
        <v>86</v>
      </c>
      <c r="D262" s="52"/>
      <c r="E262" s="52" t="s">
        <v>19</v>
      </c>
      <c r="F262" s="52">
        <v>24</v>
      </c>
      <c r="G262" s="52">
        <v>25</v>
      </c>
      <c r="H262" s="132" t="s">
        <v>302</v>
      </c>
      <c r="I262" s="52" t="s">
        <v>179</v>
      </c>
      <c r="J262" s="52">
        <v>7</v>
      </c>
      <c r="M262" s="24" t="str">
        <f>IFERROR(IF(G603="","",IF(G603="GENNAIO","",IF(G603="FEBBRAIO","",IF(G603="MARZO","",IF(G603="APRILE","",IF(G603="MAGGIO","",IF(G603="GIUGNO","",IF(G603="LUGLIO","",IF(G603="AGOSTO","",IF(G603="SETTEMBRE","",IF(G603="OTTOBRE","",IF(G603="NOVEMBRE","",IF(G603="DICEMBRE","",IF(OR('Calendario Attività Giovanile'!$D603="",'Calendario Attività Giovanile'!$E603="",'Calendario Attività Giovanile'!$H603="",'Calendario Attività Giovanile'!$I603=""),"ERRORE! MANCA…","")))))))))))))),"")</f>
        <v/>
      </c>
      <c r="N262" s="25" t="str">
        <f t="shared" si="20"/>
        <v/>
      </c>
      <c r="O262" s="25" t="str">
        <f t="shared" si="21"/>
        <v/>
      </c>
      <c r="P262" s="25" t="str">
        <f t="shared" si="22"/>
        <v/>
      </c>
      <c r="Q262" s="25" t="str">
        <f t="shared" si="23"/>
        <v/>
      </c>
      <c r="R262" s="12" t="str">
        <f t="shared" si="24"/>
        <v/>
      </c>
      <c r="S262" s="6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 spans="2:35" ht="21" hidden="1">
      <c r="B263" s="68" t="s">
        <v>452</v>
      </c>
      <c r="C263" s="57" t="s">
        <v>86</v>
      </c>
      <c r="D263" s="52"/>
      <c r="E263" s="52" t="s">
        <v>61</v>
      </c>
      <c r="F263" s="52">
        <v>25</v>
      </c>
      <c r="G263" s="52">
        <v>27</v>
      </c>
      <c r="H263" s="132" t="s">
        <v>303</v>
      </c>
      <c r="I263" s="52" t="s">
        <v>304</v>
      </c>
      <c r="J263" s="52">
        <v>6</v>
      </c>
      <c r="M263" s="24" t="str">
        <f>IFERROR(IF(G604="","",IF(G604="GENNAIO","",IF(G604="FEBBRAIO","",IF(G604="MARZO","",IF(G604="APRILE","",IF(G604="MAGGIO","",IF(G604="GIUGNO","",IF(G604="LUGLIO","",IF(G604="AGOSTO","",IF(G604="SETTEMBRE","",IF(G604="OTTOBRE","",IF(G604="NOVEMBRE","",IF(G604="DICEMBRE","",IF(OR('Calendario Attività Giovanile'!$D604="",'Calendario Attività Giovanile'!$E604="",'Calendario Attività Giovanile'!$H604="",'Calendario Attività Giovanile'!$I604=""),"ERRORE! MANCA…","")))))))))))))),"")</f>
        <v/>
      </c>
      <c r="N263" s="25" t="str">
        <f t="shared" si="20"/>
        <v/>
      </c>
      <c r="O263" s="25" t="str">
        <f t="shared" si="21"/>
        <v/>
      </c>
      <c r="P263" s="25" t="str">
        <f t="shared" si="22"/>
        <v/>
      </c>
      <c r="Q263" s="25" t="str">
        <f t="shared" si="23"/>
        <v/>
      </c>
      <c r="R263" s="12" t="str">
        <f t="shared" si="24"/>
        <v/>
      </c>
      <c r="S263" s="6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 spans="2:35" ht="21" hidden="1">
      <c r="B264" s="68" t="s">
        <v>100</v>
      </c>
      <c r="C264" s="57" t="s">
        <v>86</v>
      </c>
      <c r="D264" s="52"/>
      <c r="E264" s="52" t="s">
        <v>19</v>
      </c>
      <c r="F264" s="52">
        <v>27</v>
      </c>
      <c r="G264" s="52">
        <v>28</v>
      </c>
      <c r="H264" s="132" t="s">
        <v>305</v>
      </c>
      <c r="I264" s="52" t="s">
        <v>306</v>
      </c>
      <c r="J264" s="52">
        <v>1</v>
      </c>
      <c r="M264" s="24" t="str">
        <f>IFERROR(IF(G605="","",IF(G605="GENNAIO","",IF(G605="FEBBRAIO","",IF(G605="MARZO","",IF(G605="APRILE","",IF(G605="MAGGIO","",IF(G605="GIUGNO","",IF(G605="LUGLIO","",IF(G605="AGOSTO","",IF(G605="SETTEMBRE","",IF(G605="OTTOBRE","",IF(G605="NOVEMBRE","",IF(G605="DICEMBRE","",IF(OR('Calendario Attività Giovanile'!$D605="",'Calendario Attività Giovanile'!$E605="",'Calendario Attività Giovanile'!$H605="",'Calendario Attività Giovanile'!$I605=""),"ERRORE! MANCA…","")))))))))))))),"")</f>
        <v/>
      </c>
      <c r="N264" s="25" t="str">
        <f t="shared" si="20"/>
        <v/>
      </c>
      <c r="O264" s="25" t="str">
        <f t="shared" si="21"/>
        <v/>
      </c>
      <c r="P264" s="25" t="str">
        <f t="shared" si="22"/>
        <v/>
      </c>
      <c r="Q264" s="25" t="str">
        <f t="shared" si="23"/>
        <v/>
      </c>
      <c r="R264" s="12" t="str">
        <f t="shared" si="24"/>
        <v/>
      </c>
      <c r="S264" s="6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 spans="2:35" ht="21">
      <c r="B265" s="68" t="s">
        <v>463</v>
      </c>
      <c r="C265" s="57" t="s">
        <v>86</v>
      </c>
      <c r="D265" s="52"/>
      <c r="E265" s="52" t="s">
        <v>61</v>
      </c>
      <c r="F265" s="52">
        <v>27</v>
      </c>
      <c r="G265" s="52">
        <v>29</v>
      </c>
      <c r="H265" s="132" t="s">
        <v>539</v>
      </c>
      <c r="I265" s="52" t="s">
        <v>290</v>
      </c>
      <c r="J265" s="52">
        <v>3</v>
      </c>
      <c r="M265" s="24" t="str">
        <f>IFERROR(IF(G606="","",IF(G606="GENNAIO","",IF(G606="FEBBRAIO","",IF(G606="MARZO","",IF(G606="APRILE","",IF(G606="MAGGIO","",IF(G606="GIUGNO","",IF(G606="LUGLIO","",IF(G606="AGOSTO","",IF(G606="SETTEMBRE","",IF(G606="OTTOBRE","",IF(G606="NOVEMBRE","",IF(G606="DICEMBRE","",IF(OR('Calendario Attività Giovanile'!$D606="",'Calendario Attività Giovanile'!$E606="",'Calendario Attività Giovanile'!$H606="",'Calendario Attività Giovanile'!$I606=""),"ERRORE! MANCA…","")))))))))))))),"")</f>
        <v/>
      </c>
      <c r="N265" s="25" t="str">
        <f t="shared" si="20"/>
        <v/>
      </c>
      <c r="O265" s="25" t="str">
        <f t="shared" si="21"/>
        <v/>
      </c>
      <c r="P265" s="25" t="str">
        <f t="shared" si="22"/>
        <v/>
      </c>
      <c r="Q265" s="25" t="str">
        <f t="shared" si="23"/>
        <v/>
      </c>
      <c r="R265" s="12" t="str">
        <f t="shared" si="24"/>
        <v/>
      </c>
      <c r="S265" s="6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 spans="2:35" ht="21" hidden="1">
      <c r="B266" s="68" t="s">
        <v>104</v>
      </c>
      <c r="C266" s="57" t="s">
        <v>86</v>
      </c>
      <c r="D266" s="52" t="s">
        <v>484</v>
      </c>
      <c r="E266" s="52" t="s">
        <v>24</v>
      </c>
      <c r="F266" s="52">
        <v>27</v>
      </c>
      <c r="G266" s="52" t="s">
        <v>81</v>
      </c>
      <c r="H266" s="132" t="s">
        <v>114</v>
      </c>
      <c r="I266" s="52" t="s">
        <v>370</v>
      </c>
      <c r="J266" s="52">
        <v>7</v>
      </c>
      <c r="M266" s="24" t="str">
        <f>IFERROR(IF(G607="","",IF(G607="GENNAIO","",IF(G607="FEBBRAIO","",IF(G607="MARZO","",IF(G607="APRILE","",IF(G607="MAGGIO","",IF(G607="GIUGNO","",IF(G607="LUGLIO","",IF(G607="AGOSTO","",IF(G607="SETTEMBRE","",IF(G607="OTTOBRE","",IF(G607="NOVEMBRE","",IF(G607="DICEMBRE","",IF(OR('Calendario Attività Giovanile'!$D607="",'Calendario Attività Giovanile'!$E607="",'Calendario Attività Giovanile'!$H607="",'Calendario Attività Giovanile'!$I607=""),"ERRORE! MANCA…","")))))))))))))),"")</f>
        <v/>
      </c>
      <c r="N266" s="25" t="str">
        <f t="shared" si="20"/>
        <v/>
      </c>
      <c r="O266" s="25" t="str">
        <f t="shared" si="21"/>
        <v/>
      </c>
      <c r="P266" s="25" t="str">
        <f t="shared" si="22"/>
        <v/>
      </c>
      <c r="Q266" s="25" t="str">
        <f t="shared" si="23"/>
        <v/>
      </c>
      <c r="R266" s="12" t="str">
        <f t="shared" si="24"/>
        <v/>
      </c>
      <c r="S266" s="6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 spans="2:35" ht="21" hidden="1">
      <c r="B267" s="68" t="s">
        <v>464</v>
      </c>
      <c r="C267" s="57" t="s">
        <v>86</v>
      </c>
      <c r="D267" s="52"/>
      <c r="E267" s="52" t="s">
        <v>22</v>
      </c>
      <c r="F267" s="52">
        <v>28</v>
      </c>
      <c r="G267" s="52">
        <v>29</v>
      </c>
      <c r="H267" s="132" t="s">
        <v>307</v>
      </c>
      <c r="I267" s="52" t="s">
        <v>308</v>
      </c>
      <c r="J267" s="52">
        <v>2</v>
      </c>
      <c r="M267" s="24" t="str">
        <f>IFERROR(IF(G608="","",IF(G608="GENNAIO","",IF(G608="FEBBRAIO","",IF(G608="MARZO","",IF(G608="APRILE","",IF(G608="MAGGIO","",IF(G608="GIUGNO","",IF(G608="LUGLIO","",IF(G608="AGOSTO","",IF(G608="SETTEMBRE","",IF(G608="OTTOBRE","",IF(G608="NOVEMBRE","",IF(G608="DICEMBRE","",IF(OR('Calendario Attività Giovanile'!$D608="",'Calendario Attività Giovanile'!$E608="",'Calendario Attività Giovanile'!$H608="",'Calendario Attività Giovanile'!$I608=""),"ERRORE! MANCA…","")))))))))))))),"")</f>
        <v/>
      </c>
      <c r="N267" s="25" t="str">
        <f t="shared" si="20"/>
        <v/>
      </c>
      <c r="O267" s="25" t="str">
        <f t="shared" si="21"/>
        <v/>
      </c>
      <c r="P267" s="25" t="str">
        <f t="shared" si="22"/>
        <v/>
      </c>
      <c r="Q267" s="25" t="str">
        <f t="shared" si="23"/>
        <v/>
      </c>
      <c r="R267" s="12" t="str">
        <f t="shared" si="24"/>
        <v/>
      </c>
      <c r="S267" s="6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 spans="2:35" ht="21">
      <c r="B268" s="68" t="s">
        <v>105</v>
      </c>
      <c r="C268" s="57" t="s">
        <v>86</v>
      </c>
      <c r="D268" s="52"/>
      <c r="E268" s="52" t="s">
        <v>25</v>
      </c>
      <c r="F268" s="52">
        <v>28</v>
      </c>
      <c r="G268" s="52" t="s">
        <v>81</v>
      </c>
      <c r="H268" s="132" t="s">
        <v>540</v>
      </c>
      <c r="I268" s="52" t="s">
        <v>183</v>
      </c>
      <c r="J268" s="52">
        <v>3</v>
      </c>
      <c r="M268" s="24" t="str">
        <f>IFERROR(IF(G609="","",IF(G609="GENNAIO","",IF(G609="FEBBRAIO","",IF(G609="MARZO","",IF(G609="APRILE","",IF(G609="MAGGIO","",IF(G609="GIUGNO","",IF(G609="LUGLIO","",IF(G609="AGOSTO","",IF(G609="SETTEMBRE","",IF(G609="OTTOBRE","",IF(G609="NOVEMBRE","",IF(G609="DICEMBRE","",IF(OR('Calendario Attività Giovanile'!$D609="",'Calendario Attività Giovanile'!$E609="",'Calendario Attività Giovanile'!$H609="",'Calendario Attività Giovanile'!$I609=""),"ERRORE! MANCA…","")))))))))))))),"")</f>
        <v/>
      </c>
      <c r="N268" s="25" t="str">
        <f t="shared" si="20"/>
        <v/>
      </c>
      <c r="O268" s="25" t="str">
        <f t="shared" si="21"/>
        <v/>
      </c>
      <c r="P268" s="25" t="str">
        <f t="shared" si="22"/>
        <v/>
      </c>
      <c r="Q268" s="25" t="str">
        <f t="shared" si="23"/>
        <v/>
      </c>
      <c r="R268" s="12" t="str">
        <f t="shared" si="24"/>
        <v/>
      </c>
      <c r="S268" s="6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 spans="2:35" ht="21">
      <c r="B269" s="68" t="s">
        <v>105</v>
      </c>
      <c r="C269" s="57" t="s">
        <v>86</v>
      </c>
      <c r="D269" s="52"/>
      <c r="E269" s="52" t="s">
        <v>23</v>
      </c>
      <c r="F269" s="52">
        <v>28</v>
      </c>
      <c r="G269" s="52" t="s">
        <v>81</v>
      </c>
      <c r="H269" s="132" t="s">
        <v>309</v>
      </c>
      <c r="I269" s="52" t="s">
        <v>183</v>
      </c>
      <c r="J269" s="52">
        <v>3</v>
      </c>
      <c r="M269" s="24" t="str">
        <f>IFERROR(IF(G610="","",IF(G610="GENNAIO","",IF(G610="FEBBRAIO","",IF(G610="MARZO","",IF(G610="APRILE","",IF(G610="MAGGIO","",IF(G610="GIUGNO","",IF(G610="LUGLIO","",IF(G610="AGOSTO","",IF(G610="SETTEMBRE","",IF(G610="OTTOBRE","",IF(G610="NOVEMBRE","",IF(G610="DICEMBRE","",IF(OR('Calendario Attività Giovanile'!$D610="",'Calendario Attività Giovanile'!$E610="",'Calendario Attività Giovanile'!$H610="",'Calendario Attività Giovanile'!$I610=""),"ERRORE! MANCA…","")))))))))))))),"")</f>
        <v/>
      </c>
      <c r="N269" s="25" t="str">
        <f t="shared" si="20"/>
        <v/>
      </c>
      <c r="O269" s="25" t="str">
        <f t="shared" si="21"/>
        <v/>
      </c>
      <c r="P269" s="25" t="str">
        <f t="shared" si="22"/>
        <v/>
      </c>
      <c r="Q269" s="25" t="str">
        <f t="shared" si="23"/>
        <v/>
      </c>
      <c r="R269" s="12" t="str">
        <f t="shared" si="24"/>
        <v/>
      </c>
      <c r="S269" s="6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 spans="2:35" ht="21" hidden="1">
      <c r="B270" s="68" t="s">
        <v>105</v>
      </c>
      <c r="C270" s="57" t="s">
        <v>86</v>
      </c>
      <c r="D270" s="52"/>
      <c r="E270" s="52" t="s">
        <v>24</v>
      </c>
      <c r="F270" s="52">
        <v>28</v>
      </c>
      <c r="G270" s="52" t="s">
        <v>81</v>
      </c>
      <c r="H270" s="132" t="s">
        <v>310</v>
      </c>
      <c r="I270" s="52" t="s">
        <v>243</v>
      </c>
      <c r="J270" s="52">
        <v>4</v>
      </c>
      <c r="M270" s="24" t="str">
        <f>IFERROR(IF(G611="","",IF(G611="GENNAIO","",IF(G611="FEBBRAIO","",IF(G611="MARZO","",IF(G611="APRILE","",IF(G611="MAGGIO","",IF(G611="GIUGNO","",IF(G611="LUGLIO","",IF(G611="AGOSTO","",IF(G611="SETTEMBRE","",IF(G611="OTTOBRE","",IF(G611="NOVEMBRE","",IF(G611="DICEMBRE","",IF(OR('Calendario Attività Giovanile'!$D611="",'Calendario Attività Giovanile'!$E611="",'Calendario Attività Giovanile'!$H611="",'Calendario Attività Giovanile'!$I611=""),"ERRORE! MANCA…","")))))))))))))),"")</f>
        <v/>
      </c>
      <c r="N270" s="25" t="str">
        <f t="shared" si="20"/>
        <v/>
      </c>
      <c r="O270" s="25" t="str">
        <f t="shared" si="21"/>
        <v/>
      </c>
      <c r="P270" s="25" t="str">
        <f t="shared" si="22"/>
        <v/>
      </c>
      <c r="Q270" s="25" t="str">
        <f t="shared" si="23"/>
        <v/>
      </c>
      <c r="R270" s="12" t="str">
        <f t="shared" si="24"/>
        <v/>
      </c>
      <c r="S270" s="6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 spans="2:35" ht="21" hidden="1">
      <c r="B271" s="68" t="s">
        <v>440</v>
      </c>
      <c r="C271" s="57" t="s">
        <v>86</v>
      </c>
      <c r="D271" s="52"/>
      <c r="E271" s="52" t="s">
        <v>19</v>
      </c>
      <c r="F271" s="52">
        <v>29</v>
      </c>
      <c r="G271" s="52">
        <v>30</v>
      </c>
      <c r="H271" s="132" t="s">
        <v>311</v>
      </c>
      <c r="I271" s="52" t="s">
        <v>312</v>
      </c>
      <c r="J271" s="52">
        <v>1</v>
      </c>
      <c r="M271" s="24" t="str">
        <f>IFERROR(IF(G612="","",IF(G612="GENNAIO","",IF(G612="FEBBRAIO","",IF(G612="MARZO","",IF(G612="APRILE","",IF(G612="MAGGIO","",IF(G612="GIUGNO","",IF(G612="LUGLIO","",IF(G612="AGOSTO","",IF(G612="SETTEMBRE","",IF(G612="OTTOBRE","",IF(G612="NOVEMBRE","",IF(G612="DICEMBRE","",IF(OR('Calendario Attività Giovanile'!$D612="",'Calendario Attività Giovanile'!$E612="",'Calendario Attività Giovanile'!$H612="",'Calendario Attività Giovanile'!$I612=""),"ERRORE! MANCA…","")))))))))))))),"")</f>
        <v/>
      </c>
      <c r="N271" s="25" t="str">
        <f t="shared" si="20"/>
        <v/>
      </c>
      <c r="O271" s="25" t="str">
        <f t="shared" si="21"/>
        <v/>
      </c>
      <c r="P271" s="25" t="str">
        <f t="shared" si="22"/>
        <v/>
      </c>
      <c r="Q271" s="25" t="str">
        <f t="shared" si="23"/>
        <v/>
      </c>
      <c r="R271" s="12" t="str">
        <f t="shared" si="24"/>
        <v/>
      </c>
      <c r="S271" s="6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 spans="2:35" ht="21" hidden="1">
      <c r="B272" s="68" t="s">
        <v>440</v>
      </c>
      <c r="C272" s="57" t="s">
        <v>86</v>
      </c>
      <c r="D272" s="52"/>
      <c r="E272" s="52" t="s">
        <v>19</v>
      </c>
      <c r="F272" s="52">
        <v>29</v>
      </c>
      <c r="G272" s="52">
        <v>30</v>
      </c>
      <c r="H272" s="132" t="s">
        <v>313</v>
      </c>
      <c r="I272" s="52" t="s">
        <v>167</v>
      </c>
      <c r="J272" s="52">
        <v>4</v>
      </c>
      <c r="M272" s="24" t="str">
        <f>IFERROR(IF(G613="","",IF(G613="GENNAIO","",IF(G613="FEBBRAIO","",IF(G613="MARZO","",IF(G613="APRILE","",IF(G613="MAGGIO","",IF(G613="GIUGNO","",IF(G613="LUGLIO","",IF(G613="AGOSTO","",IF(G613="SETTEMBRE","",IF(G613="OTTOBRE","",IF(G613="NOVEMBRE","",IF(G613="DICEMBRE","",IF(OR('Calendario Attività Giovanile'!$D613="",'Calendario Attività Giovanile'!$E613="",'Calendario Attività Giovanile'!$H613="",'Calendario Attività Giovanile'!$I613=""),"ERRORE! MANCA…","")))))))))))))),"")</f>
        <v/>
      </c>
      <c r="N272" s="25" t="str">
        <f t="shared" si="20"/>
        <v/>
      </c>
      <c r="O272" s="25" t="str">
        <f t="shared" si="21"/>
        <v/>
      </c>
      <c r="P272" s="25" t="str">
        <f t="shared" si="22"/>
        <v/>
      </c>
      <c r="Q272" s="25" t="str">
        <f t="shared" si="23"/>
        <v/>
      </c>
      <c r="R272" s="12" t="str">
        <f t="shared" si="24"/>
        <v/>
      </c>
      <c r="S272" s="6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 spans="2:35" ht="21" hidden="1">
      <c r="B273" s="68" t="s">
        <v>580</v>
      </c>
      <c r="C273" s="57" t="s">
        <v>86</v>
      </c>
      <c r="D273" s="52"/>
      <c r="E273" s="52" t="s">
        <v>21</v>
      </c>
      <c r="F273" s="52">
        <v>29</v>
      </c>
      <c r="G273" s="52" t="s">
        <v>570</v>
      </c>
      <c r="H273" s="132" t="s">
        <v>314</v>
      </c>
      <c r="I273" s="52" t="s">
        <v>315</v>
      </c>
      <c r="J273" s="52">
        <v>6</v>
      </c>
      <c r="M273" s="24" t="str">
        <f>IFERROR(IF(G614="","",IF(G614="GENNAIO","",IF(G614="FEBBRAIO","",IF(G614="MARZO","",IF(G614="APRILE","",IF(G614="MAGGIO","",IF(G614="GIUGNO","",IF(G614="LUGLIO","",IF(G614="AGOSTO","",IF(G614="SETTEMBRE","",IF(G614="OTTOBRE","",IF(G614="NOVEMBRE","",IF(G614="DICEMBRE","",IF(OR('Calendario Attività Giovanile'!$D614="",'Calendario Attività Giovanile'!$E614="",'Calendario Attività Giovanile'!$H614="",'Calendario Attività Giovanile'!$I614=""),"ERRORE! MANCA…","")))))))))))))),"")</f>
        <v/>
      </c>
      <c r="N273" s="25" t="str">
        <f t="shared" si="20"/>
        <v/>
      </c>
      <c r="O273" s="25" t="str">
        <f t="shared" si="21"/>
        <v/>
      </c>
      <c r="P273" s="25" t="str">
        <f t="shared" si="22"/>
        <v/>
      </c>
      <c r="Q273" s="25" t="str">
        <f t="shared" si="23"/>
        <v/>
      </c>
      <c r="R273" s="12" t="str">
        <f t="shared" si="24"/>
        <v/>
      </c>
      <c r="S273" s="6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 spans="2:35" ht="21">
      <c r="B274" s="68" t="s">
        <v>441</v>
      </c>
      <c r="C274" s="57" t="s">
        <v>86</v>
      </c>
      <c r="D274" s="52"/>
      <c r="E274" s="52" t="s">
        <v>24</v>
      </c>
      <c r="F274" s="52">
        <v>30</v>
      </c>
      <c r="G274" s="52" t="s">
        <v>81</v>
      </c>
      <c r="H274" s="132" t="s">
        <v>541</v>
      </c>
      <c r="I274" s="52" t="s">
        <v>316</v>
      </c>
      <c r="J274" s="52">
        <v>3</v>
      </c>
      <c r="M274" s="24" t="str">
        <f>IFERROR(IF(G615="","",IF(G615="GENNAIO","",IF(G615="FEBBRAIO","",IF(G615="MARZO","",IF(G615="APRILE","",IF(G615="MAGGIO","",IF(G615="GIUGNO","",IF(G615="LUGLIO","",IF(G615="AGOSTO","",IF(G615="SETTEMBRE","",IF(G615="OTTOBRE","",IF(G615="NOVEMBRE","",IF(G615="DICEMBRE","",IF(OR('Calendario Attività Giovanile'!$D615="",'Calendario Attività Giovanile'!$E615="",'Calendario Attività Giovanile'!$H615="",'Calendario Attività Giovanile'!$I615=""),"ERRORE! MANCA…","")))))))))))))),"")</f>
        <v/>
      </c>
      <c r="N274" s="25" t="str">
        <f t="shared" si="20"/>
        <v/>
      </c>
      <c r="O274" s="25" t="str">
        <f t="shared" si="21"/>
        <v/>
      </c>
      <c r="P274" s="25" t="str">
        <f t="shared" si="22"/>
        <v/>
      </c>
      <c r="Q274" s="25" t="str">
        <f t="shared" si="23"/>
        <v/>
      </c>
      <c r="R274" s="12" t="str">
        <f t="shared" si="24"/>
        <v/>
      </c>
      <c r="S274" s="6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spans="2:35" ht="21" hidden="1">
      <c r="B275" s="68" t="s">
        <v>442</v>
      </c>
      <c r="C275" s="57" t="s">
        <v>86</v>
      </c>
      <c r="D275" s="52" t="s">
        <v>484</v>
      </c>
      <c r="E275" s="52" t="s">
        <v>25</v>
      </c>
      <c r="F275" s="52">
        <v>31</v>
      </c>
      <c r="G275" s="52" t="s">
        <v>81</v>
      </c>
      <c r="H275" s="132" t="s">
        <v>542</v>
      </c>
      <c r="I275" s="52" t="s">
        <v>543</v>
      </c>
      <c r="J275" s="52">
        <v>7</v>
      </c>
      <c r="M275" s="24" t="str">
        <f>IFERROR(IF(G616="","",IF(G616="GENNAIO","",IF(G616="FEBBRAIO","",IF(G616="MARZO","",IF(G616="APRILE","",IF(G616="MAGGIO","",IF(G616="GIUGNO","",IF(G616="LUGLIO","",IF(G616="AGOSTO","",IF(G616="SETTEMBRE","",IF(G616="OTTOBRE","",IF(G616="NOVEMBRE","",IF(G616="DICEMBRE","",IF(OR('Calendario Attività Giovanile'!$D616="",'Calendario Attività Giovanile'!$E616="",'Calendario Attività Giovanile'!$H616="",'Calendario Attività Giovanile'!$I616=""),"ERRORE! MANCA…","")))))))))))))),"")</f>
        <v/>
      </c>
      <c r="N275" s="25" t="str">
        <f t="shared" si="20"/>
        <v/>
      </c>
      <c r="O275" s="25" t="str">
        <f t="shared" si="21"/>
        <v/>
      </c>
      <c r="P275" s="25" t="str">
        <f t="shared" si="22"/>
        <v/>
      </c>
      <c r="Q275" s="25" t="str">
        <f t="shared" si="23"/>
        <v/>
      </c>
      <c r="R275" s="12" t="str">
        <f t="shared" si="24"/>
        <v/>
      </c>
      <c r="S275" s="6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 spans="2:35" ht="21" hidden="1">
      <c r="B276" s="68" t="s">
        <v>81</v>
      </c>
      <c r="C276" s="57" t="s">
        <v>87</v>
      </c>
      <c r="D276" s="52"/>
      <c r="E276" s="52"/>
      <c r="F276" s="52"/>
      <c r="G276" s="52" t="s">
        <v>81</v>
      </c>
      <c r="H276" s="132" t="s">
        <v>6</v>
      </c>
      <c r="I276" s="52"/>
      <c r="J276" s="52"/>
      <c r="M276" s="24" t="str">
        <f>IFERROR(IF(G617="","",IF(G617="GENNAIO","",IF(G617="FEBBRAIO","",IF(G617="MARZO","",IF(G617="APRILE","",IF(G617="MAGGIO","",IF(G617="GIUGNO","",IF(G617="LUGLIO","",IF(G617="AGOSTO","",IF(G617="SETTEMBRE","",IF(G617="OTTOBRE","",IF(G617="NOVEMBRE","",IF(G617="DICEMBRE","",IF(OR('Calendario Attività Giovanile'!$D617="",'Calendario Attività Giovanile'!$E617="",'Calendario Attività Giovanile'!$H617="",'Calendario Attività Giovanile'!$I617=""),"ERRORE! MANCA…","")))))))))))))),"")</f>
        <v/>
      </c>
      <c r="N276" s="25" t="str">
        <f t="shared" si="20"/>
        <v/>
      </c>
      <c r="O276" s="25" t="str">
        <f t="shared" si="21"/>
        <v/>
      </c>
      <c r="P276" s="25" t="str">
        <f t="shared" si="22"/>
        <v/>
      </c>
      <c r="Q276" s="25" t="str">
        <f t="shared" si="23"/>
        <v/>
      </c>
      <c r="R276" s="12" t="str">
        <f t="shared" si="24"/>
        <v/>
      </c>
      <c r="S276" s="6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 spans="2:35" ht="21" hidden="1">
      <c r="B277" s="68" t="s">
        <v>411</v>
      </c>
      <c r="C277" s="57" t="s">
        <v>87</v>
      </c>
      <c r="D277" s="52" t="s">
        <v>484</v>
      </c>
      <c r="E277" s="52" t="s">
        <v>23</v>
      </c>
      <c r="F277" s="52">
        <v>1</v>
      </c>
      <c r="G277" s="52" t="s">
        <v>81</v>
      </c>
      <c r="H277" s="132" t="s">
        <v>501</v>
      </c>
      <c r="I277" s="52" t="s">
        <v>494</v>
      </c>
      <c r="J277" s="52">
        <v>7</v>
      </c>
      <c r="M277" s="24" t="str">
        <f>IFERROR(IF(G618="","",IF(G618="GENNAIO","",IF(G618="FEBBRAIO","",IF(G618="MARZO","",IF(G618="APRILE","",IF(G618="MAGGIO","",IF(G618="GIUGNO","",IF(G618="LUGLIO","",IF(G618="AGOSTO","",IF(G618="SETTEMBRE","",IF(G618="OTTOBRE","",IF(G618="NOVEMBRE","",IF(G618="DICEMBRE","",IF(OR('Calendario Attività Giovanile'!$D618="",'Calendario Attività Giovanile'!$E618="",'Calendario Attività Giovanile'!$H618="",'Calendario Attività Giovanile'!$I618=""),"ERRORE! MANCA…","")))))))))))))),"")</f>
        <v/>
      </c>
      <c r="N277" s="25" t="str">
        <f t="shared" si="20"/>
        <v/>
      </c>
      <c r="O277" s="25" t="str">
        <f t="shared" si="21"/>
        <v/>
      </c>
      <c r="P277" s="25" t="str">
        <f t="shared" si="22"/>
        <v/>
      </c>
      <c r="Q277" s="25" t="str">
        <f t="shared" si="23"/>
        <v/>
      </c>
      <c r="R277" s="12" t="str">
        <f t="shared" si="24"/>
        <v/>
      </c>
      <c r="S277" s="6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 spans="2:35" ht="21">
      <c r="B278" s="68" t="s">
        <v>412</v>
      </c>
      <c r="C278" s="57" t="s">
        <v>87</v>
      </c>
      <c r="D278" s="52"/>
      <c r="E278" s="52" t="s">
        <v>23</v>
      </c>
      <c r="F278" s="52">
        <v>2</v>
      </c>
      <c r="G278" s="52" t="s">
        <v>81</v>
      </c>
      <c r="H278" s="132" t="s">
        <v>544</v>
      </c>
      <c r="I278" s="52" t="s">
        <v>582</v>
      </c>
      <c r="J278" s="52">
        <v>3</v>
      </c>
      <c r="M278" s="24" t="str">
        <f>IFERROR(IF(G619="","",IF(G619="GENNAIO","",IF(G619="FEBBRAIO","",IF(G619="MARZO","",IF(G619="APRILE","",IF(G619="MAGGIO","",IF(G619="GIUGNO","",IF(G619="LUGLIO","",IF(G619="AGOSTO","",IF(G619="SETTEMBRE","",IF(G619="OTTOBRE","",IF(G619="NOVEMBRE","",IF(G619="DICEMBRE","",IF(OR('Calendario Attività Giovanile'!$D619="",'Calendario Attività Giovanile'!$E619="",'Calendario Attività Giovanile'!$H619="",'Calendario Attività Giovanile'!$I619=""),"ERRORE! MANCA…","")))))))))))))),"")</f>
        <v/>
      </c>
      <c r="N278" s="25" t="str">
        <f t="shared" si="20"/>
        <v/>
      </c>
      <c r="O278" s="25" t="str">
        <f t="shared" si="21"/>
        <v/>
      </c>
      <c r="P278" s="25" t="str">
        <f t="shared" si="22"/>
        <v/>
      </c>
      <c r="Q278" s="25" t="str">
        <f t="shared" si="23"/>
        <v/>
      </c>
      <c r="R278" s="12" t="str">
        <f t="shared" si="24"/>
        <v/>
      </c>
      <c r="S278" s="6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 spans="2:35" ht="21" hidden="1">
      <c r="B279" s="68" t="s">
        <v>443</v>
      </c>
      <c r="C279" s="57" t="s">
        <v>87</v>
      </c>
      <c r="D279" s="52"/>
      <c r="E279" s="52" t="s">
        <v>72</v>
      </c>
      <c r="F279" s="52">
        <v>4</v>
      </c>
      <c r="G279" s="52">
        <v>6</v>
      </c>
      <c r="H279" s="132" t="s">
        <v>317</v>
      </c>
      <c r="I279" s="52" t="s">
        <v>60</v>
      </c>
      <c r="J279" s="52">
        <v>4</v>
      </c>
      <c r="M279" s="24" t="str">
        <f>IFERROR(IF(G620="","",IF(G620="GENNAIO","",IF(G620="FEBBRAIO","",IF(G620="MARZO","",IF(G620="APRILE","",IF(G620="MAGGIO","",IF(G620="GIUGNO","",IF(G620="LUGLIO","",IF(G620="AGOSTO","",IF(G620="SETTEMBRE","",IF(G620="OTTOBRE","",IF(G620="NOVEMBRE","",IF(G620="DICEMBRE","",IF(OR('Calendario Attività Giovanile'!$D620="",'Calendario Attività Giovanile'!$E620="",'Calendario Attività Giovanile'!$H620="",'Calendario Attività Giovanile'!$I620=""),"ERRORE! MANCA…","")))))))))))))),"")</f>
        <v/>
      </c>
      <c r="N279" s="25" t="str">
        <f t="shared" si="20"/>
        <v/>
      </c>
      <c r="O279" s="25" t="str">
        <f t="shared" si="21"/>
        <v/>
      </c>
      <c r="P279" s="25" t="str">
        <f t="shared" si="22"/>
        <v/>
      </c>
      <c r="Q279" s="25" t="str">
        <f t="shared" si="23"/>
        <v/>
      </c>
      <c r="R279" s="12" t="str">
        <f t="shared" si="24"/>
        <v/>
      </c>
      <c r="S279" s="6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 spans="2:35" ht="21" hidden="1">
      <c r="B280" s="68" t="s">
        <v>444</v>
      </c>
      <c r="C280" s="57" t="s">
        <v>87</v>
      </c>
      <c r="D280" s="52"/>
      <c r="E280" s="52" t="s">
        <v>24</v>
      </c>
      <c r="F280" s="52">
        <v>5</v>
      </c>
      <c r="G280" s="52" t="s">
        <v>81</v>
      </c>
      <c r="H280" s="132" t="s">
        <v>114</v>
      </c>
      <c r="I280" s="52" t="s">
        <v>318</v>
      </c>
      <c r="J280" s="52">
        <v>1</v>
      </c>
      <c r="M280" s="24" t="str">
        <f>IFERROR(IF(G621="","",IF(G621="GENNAIO","",IF(G621="FEBBRAIO","",IF(G621="MARZO","",IF(G621="APRILE","",IF(G621="MAGGIO","",IF(G621="GIUGNO","",IF(G621="LUGLIO","",IF(G621="AGOSTO","",IF(G621="SETTEMBRE","",IF(G621="OTTOBRE","",IF(G621="NOVEMBRE","",IF(G621="DICEMBRE","",IF(OR('Calendario Attività Giovanile'!$D621="",'Calendario Attività Giovanile'!$E621="",'Calendario Attività Giovanile'!$H621="",'Calendario Attività Giovanile'!$I621=""),"ERRORE! MANCA…","")))))))))))))),"")</f>
        <v/>
      </c>
      <c r="N280" s="25" t="str">
        <f t="shared" si="20"/>
        <v/>
      </c>
      <c r="O280" s="25" t="str">
        <f t="shared" si="21"/>
        <v/>
      </c>
      <c r="P280" s="25" t="str">
        <f t="shared" si="22"/>
        <v/>
      </c>
      <c r="Q280" s="25" t="str">
        <f t="shared" si="23"/>
        <v/>
      </c>
      <c r="R280" s="12" t="str">
        <f t="shared" si="24"/>
        <v/>
      </c>
      <c r="S280" s="6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 spans="2:35" ht="21">
      <c r="B281" s="68" t="s">
        <v>444</v>
      </c>
      <c r="C281" s="57" t="s">
        <v>87</v>
      </c>
      <c r="D281" s="52"/>
      <c r="E281" s="52" t="s">
        <v>24</v>
      </c>
      <c r="F281" s="52">
        <v>5</v>
      </c>
      <c r="G281" s="52" t="s">
        <v>81</v>
      </c>
      <c r="H281" s="132" t="s">
        <v>319</v>
      </c>
      <c r="I281" s="52" t="s">
        <v>320</v>
      </c>
      <c r="J281" s="52">
        <v>3</v>
      </c>
      <c r="M281" s="24" t="str">
        <f>IFERROR(IF(G622="","",IF(G622="GENNAIO","",IF(G622="FEBBRAIO","",IF(G622="MARZO","",IF(G622="APRILE","",IF(G622="MAGGIO","",IF(G622="GIUGNO","",IF(G622="LUGLIO","",IF(G622="AGOSTO","",IF(G622="SETTEMBRE","",IF(G622="OTTOBRE","",IF(G622="NOVEMBRE","",IF(G622="DICEMBRE","",IF(OR('Calendario Attività Giovanile'!$D622="",'Calendario Attività Giovanile'!$E622="",'Calendario Attività Giovanile'!$H622="",'Calendario Attività Giovanile'!$I622=""),"ERRORE! MANCA…","")))))))))))))),"")</f>
        <v/>
      </c>
      <c r="N281" s="25" t="str">
        <f t="shared" ref="N281:N344" si="25">IF(AND(M281&lt;&gt;"",D622=""),"Tipologia","")</f>
        <v/>
      </c>
      <c r="O281" s="25" t="str">
        <f t="shared" ref="O281:O344" si="26">IF(AND(M281&lt;&gt;"",E622=""),"Data","")</f>
        <v/>
      </c>
      <c r="P281" s="25" t="str">
        <f t="shared" ref="P281:P344" si="27">IF(AND(M281&lt;&gt;"",I622=""),"Zona","")</f>
        <v/>
      </c>
      <c r="Q281" s="25" t="str">
        <f t="shared" ref="Q281:Q344" si="28">IF(AND(M281&lt;&gt;"",H622=""),"Circolo","")</f>
        <v/>
      </c>
      <c r="R281" s="12" t="str">
        <f t="shared" si="24"/>
        <v/>
      </c>
      <c r="S281" s="6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 spans="2:35" ht="21">
      <c r="B282" s="68" t="s">
        <v>93</v>
      </c>
      <c r="C282" s="57" t="s">
        <v>87</v>
      </c>
      <c r="D282" s="52"/>
      <c r="E282" s="52" t="s">
        <v>19</v>
      </c>
      <c r="F282" s="52">
        <v>6</v>
      </c>
      <c r="G282" s="52">
        <v>7</v>
      </c>
      <c r="H282" s="132" t="s">
        <v>321</v>
      </c>
      <c r="I282" s="52" t="s">
        <v>320</v>
      </c>
      <c r="J282" s="52">
        <v>3</v>
      </c>
      <c r="M282" s="24" t="str">
        <f>IFERROR(IF(G623="","",IF(G623="GENNAIO","",IF(G623="FEBBRAIO","",IF(G623="MARZO","",IF(G623="APRILE","",IF(G623="MAGGIO","",IF(G623="GIUGNO","",IF(G623="LUGLIO","",IF(G623="AGOSTO","",IF(G623="SETTEMBRE","",IF(G623="OTTOBRE","",IF(G623="NOVEMBRE","",IF(G623="DICEMBRE","",IF(OR('Calendario Attività Giovanile'!$D623="",'Calendario Attività Giovanile'!$E623="",'Calendario Attività Giovanile'!$H623="",'Calendario Attività Giovanile'!$I623=""),"ERRORE! MANCA…","")))))))))))))),"")</f>
        <v/>
      </c>
      <c r="N282" s="25" t="str">
        <f t="shared" si="25"/>
        <v/>
      </c>
      <c r="O282" s="25" t="str">
        <f t="shared" si="26"/>
        <v/>
      </c>
      <c r="P282" s="25" t="str">
        <f t="shared" si="27"/>
        <v/>
      </c>
      <c r="Q282" s="25" t="str">
        <f t="shared" si="28"/>
        <v/>
      </c>
      <c r="R282" s="12" t="str">
        <f t="shared" si="24"/>
        <v/>
      </c>
      <c r="S282" s="6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 spans="2:35" ht="21" hidden="1">
      <c r="B283" s="68" t="s">
        <v>101</v>
      </c>
      <c r="C283" s="57" t="s">
        <v>87</v>
      </c>
      <c r="D283" s="52"/>
      <c r="E283" s="52" t="s">
        <v>25</v>
      </c>
      <c r="F283" s="52">
        <v>7</v>
      </c>
      <c r="G283" s="52" t="s">
        <v>81</v>
      </c>
      <c r="H283" s="132" t="s">
        <v>322</v>
      </c>
      <c r="I283" s="52" t="s">
        <v>137</v>
      </c>
      <c r="J283" s="52">
        <v>4</v>
      </c>
      <c r="M283" s="24" t="str">
        <f>IFERROR(IF(G624="","",IF(G624="GENNAIO","",IF(G624="FEBBRAIO","",IF(G624="MARZO","",IF(G624="APRILE","",IF(G624="MAGGIO","",IF(G624="GIUGNO","",IF(G624="LUGLIO","",IF(G624="AGOSTO","",IF(G624="SETTEMBRE","",IF(G624="OTTOBRE","",IF(G624="NOVEMBRE","",IF(G624="DICEMBRE","",IF(OR('Calendario Attività Giovanile'!$D624="",'Calendario Attività Giovanile'!$E624="",'Calendario Attività Giovanile'!$H624="",'Calendario Attività Giovanile'!$I624=""),"ERRORE! MANCA…","")))))))))))))),"")</f>
        <v/>
      </c>
      <c r="N283" s="25" t="str">
        <f t="shared" si="25"/>
        <v/>
      </c>
      <c r="O283" s="25" t="str">
        <f t="shared" si="26"/>
        <v/>
      </c>
      <c r="P283" s="25" t="str">
        <f t="shared" si="27"/>
        <v/>
      </c>
      <c r="Q283" s="25" t="str">
        <f t="shared" si="28"/>
        <v/>
      </c>
      <c r="R283" s="12" t="str">
        <f t="shared" si="24"/>
        <v/>
      </c>
      <c r="S283" s="6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 spans="2:35" ht="21" hidden="1">
      <c r="B284" s="68" t="s">
        <v>101</v>
      </c>
      <c r="C284" s="57" t="s">
        <v>87</v>
      </c>
      <c r="D284" s="52"/>
      <c r="E284" s="52" t="s">
        <v>24</v>
      </c>
      <c r="F284" s="52">
        <v>7</v>
      </c>
      <c r="G284" s="52" t="s">
        <v>81</v>
      </c>
      <c r="H284" s="132" t="s">
        <v>114</v>
      </c>
      <c r="I284" s="52" t="s">
        <v>50</v>
      </c>
      <c r="J284" s="52">
        <v>6</v>
      </c>
      <c r="M284" s="24" t="str">
        <f>IFERROR(IF(G625="","",IF(G625="GENNAIO","",IF(G625="FEBBRAIO","",IF(G625="MARZO","",IF(G625="APRILE","",IF(G625="MAGGIO","",IF(G625="GIUGNO","",IF(G625="LUGLIO","",IF(G625="AGOSTO","",IF(G625="SETTEMBRE","",IF(G625="OTTOBRE","",IF(G625="NOVEMBRE","",IF(G625="DICEMBRE","",IF(OR('Calendario Attività Giovanile'!$D625="",'Calendario Attività Giovanile'!$E625="",'Calendario Attività Giovanile'!$H625="",'Calendario Attività Giovanile'!$I625=""),"ERRORE! MANCA…","")))))))))))))),"")</f>
        <v/>
      </c>
      <c r="N284" s="25" t="str">
        <f t="shared" si="25"/>
        <v/>
      </c>
      <c r="O284" s="25" t="str">
        <f t="shared" si="26"/>
        <v/>
      </c>
      <c r="P284" s="25" t="str">
        <f t="shared" si="27"/>
        <v/>
      </c>
      <c r="Q284" s="25" t="str">
        <f t="shared" si="28"/>
        <v/>
      </c>
      <c r="R284" s="12" t="str">
        <f t="shared" si="24"/>
        <v/>
      </c>
      <c r="S284" s="6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 spans="2:35" ht="21" hidden="1">
      <c r="B285" s="68" t="s">
        <v>465</v>
      </c>
      <c r="C285" s="57" t="s">
        <v>87</v>
      </c>
      <c r="D285" s="52"/>
      <c r="E285" s="52" t="s">
        <v>19</v>
      </c>
      <c r="F285" s="52">
        <v>7</v>
      </c>
      <c r="G285" s="52">
        <v>8</v>
      </c>
      <c r="H285" s="132" t="s">
        <v>323</v>
      </c>
      <c r="I285" s="52" t="s">
        <v>264</v>
      </c>
      <c r="J285" s="52">
        <v>7</v>
      </c>
      <c r="M285" s="24" t="str">
        <f>IFERROR(IF(G626="","",IF(G626="GENNAIO","",IF(G626="FEBBRAIO","",IF(G626="MARZO","",IF(G626="APRILE","",IF(G626="MAGGIO","",IF(G626="GIUGNO","",IF(G626="LUGLIO","",IF(G626="AGOSTO","",IF(G626="SETTEMBRE","",IF(G626="OTTOBRE","",IF(G626="NOVEMBRE","",IF(G626="DICEMBRE","",IF(OR('Calendario Attività Giovanile'!$D626="",'Calendario Attività Giovanile'!$E626="",'Calendario Attività Giovanile'!$H626="",'Calendario Attività Giovanile'!$I626=""),"ERRORE! MANCA…","")))))))))))))),"")</f>
        <v/>
      </c>
      <c r="N285" s="25" t="str">
        <f t="shared" si="25"/>
        <v/>
      </c>
      <c r="O285" s="25" t="str">
        <f t="shared" si="26"/>
        <v/>
      </c>
      <c r="P285" s="25" t="str">
        <f t="shared" si="27"/>
        <v/>
      </c>
      <c r="Q285" s="25" t="str">
        <f t="shared" si="28"/>
        <v/>
      </c>
      <c r="R285" s="12" t="str">
        <f t="shared" si="24"/>
        <v/>
      </c>
      <c r="S285" s="6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 spans="2:35" ht="21" hidden="1">
      <c r="B286" s="68" t="s">
        <v>418</v>
      </c>
      <c r="C286" s="57" t="s">
        <v>87</v>
      </c>
      <c r="D286" s="52" t="s">
        <v>484</v>
      </c>
      <c r="E286" s="52" t="s">
        <v>24</v>
      </c>
      <c r="F286" s="52">
        <v>10</v>
      </c>
      <c r="G286" s="52" t="s">
        <v>81</v>
      </c>
      <c r="H286" s="132" t="s">
        <v>545</v>
      </c>
      <c r="I286" s="52" t="s">
        <v>167</v>
      </c>
      <c r="J286" s="52">
        <v>4</v>
      </c>
      <c r="M286" s="24" t="str">
        <f>IFERROR(IF(G627="","",IF(G627="GENNAIO","",IF(G627="FEBBRAIO","",IF(G627="MARZO","",IF(G627="APRILE","",IF(G627="MAGGIO","",IF(G627="GIUGNO","",IF(G627="LUGLIO","",IF(G627="AGOSTO","",IF(G627="SETTEMBRE","",IF(G627="OTTOBRE","",IF(G627="NOVEMBRE","",IF(G627="DICEMBRE","",IF(OR('Calendario Attività Giovanile'!$D627="",'Calendario Attività Giovanile'!$E627="",'Calendario Attività Giovanile'!$H627="",'Calendario Attività Giovanile'!$I627=""),"ERRORE! MANCA…","")))))))))))))),"")</f>
        <v/>
      </c>
      <c r="N286" s="25" t="str">
        <f t="shared" si="25"/>
        <v/>
      </c>
      <c r="O286" s="25" t="str">
        <f t="shared" si="26"/>
        <v/>
      </c>
      <c r="P286" s="25" t="str">
        <f t="shared" si="27"/>
        <v/>
      </c>
      <c r="Q286" s="25" t="str">
        <f t="shared" si="28"/>
        <v/>
      </c>
      <c r="R286" s="12" t="str">
        <f t="shared" si="24"/>
        <v/>
      </c>
      <c r="S286" s="6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 spans="2:35" ht="21" hidden="1">
      <c r="B287" s="68" t="s">
        <v>418</v>
      </c>
      <c r="C287" s="57" t="s">
        <v>87</v>
      </c>
      <c r="D287" s="52" t="s">
        <v>484</v>
      </c>
      <c r="E287" s="52" t="s">
        <v>25</v>
      </c>
      <c r="F287" s="52">
        <v>10</v>
      </c>
      <c r="G287" s="52" t="s">
        <v>81</v>
      </c>
      <c r="H287" s="132" t="s">
        <v>546</v>
      </c>
      <c r="I287" s="52" t="s">
        <v>179</v>
      </c>
      <c r="J287" s="52">
        <v>7</v>
      </c>
      <c r="M287" s="24" t="str">
        <f>IFERROR(IF(G628="","",IF(G628="GENNAIO","",IF(G628="FEBBRAIO","",IF(G628="MARZO","",IF(G628="APRILE","",IF(G628="MAGGIO","",IF(G628="GIUGNO","",IF(G628="LUGLIO","",IF(G628="AGOSTO","",IF(G628="SETTEMBRE","",IF(G628="OTTOBRE","",IF(G628="NOVEMBRE","",IF(G628="DICEMBRE","",IF(OR('Calendario Attività Giovanile'!$D628="",'Calendario Attività Giovanile'!$E628="",'Calendario Attività Giovanile'!$H628="",'Calendario Attività Giovanile'!$I628=""),"ERRORE! MANCA…","")))))))))))))),"")</f>
        <v/>
      </c>
      <c r="N287" s="25" t="str">
        <f t="shared" si="25"/>
        <v/>
      </c>
      <c r="O287" s="25" t="str">
        <f t="shared" si="26"/>
        <v/>
      </c>
      <c r="P287" s="25" t="str">
        <f t="shared" si="27"/>
        <v/>
      </c>
      <c r="Q287" s="25" t="str">
        <f t="shared" si="28"/>
        <v/>
      </c>
      <c r="R287" s="12" t="str">
        <f t="shared" si="24"/>
        <v/>
      </c>
      <c r="S287" s="6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 spans="2:35" ht="21" hidden="1">
      <c r="B288" s="68" t="s">
        <v>470</v>
      </c>
      <c r="C288" s="57" t="s">
        <v>87</v>
      </c>
      <c r="D288" s="52" t="s">
        <v>484</v>
      </c>
      <c r="E288" s="52" t="s">
        <v>19</v>
      </c>
      <c r="F288" s="52">
        <v>11</v>
      </c>
      <c r="G288" s="52">
        <v>12</v>
      </c>
      <c r="H288" s="132" t="s">
        <v>548</v>
      </c>
      <c r="I288" s="52" t="s">
        <v>167</v>
      </c>
      <c r="J288" s="52">
        <v>4</v>
      </c>
      <c r="M288" s="24" t="str">
        <f>IFERROR(IF(G629="","",IF(G629="GENNAIO","",IF(G629="FEBBRAIO","",IF(G629="MARZO","",IF(G629="APRILE","",IF(G629="MAGGIO","",IF(G629="GIUGNO","",IF(G629="LUGLIO","",IF(G629="AGOSTO","",IF(G629="SETTEMBRE","",IF(G629="OTTOBRE","",IF(G629="NOVEMBRE","",IF(G629="DICEMBRE","",IF(OR('Calendario Attività Giovanile'!$D629="",'Calendario Attività Giovanile'!$E629="",'Calendario Attività Giovanile'!$H629="",'Calendario Attività Giovanile'!$I629=""),"ERRORE! MANCA…","")))))))))))))),"")</f>
        <v/>
      </c>
      <c r="N288" s="25" t="str">
        <f t="shared" si="25"/>
        <v/>
      </c>
      <c r="O288" s="25" t="str">
        <f t="shared" si="26"/>
        <v/>
      </c>
      <c r="P288" s="25" t="str">
        <f t="shared" si="27"/>
        <v/>
      </c>
      <c r="Q288" s="25" t="str">
        <f t="shared" si="28"/>
        <v/>
      </c>
      <c r="R288" s="12" t="str">
        <f t="shared" si="24"/>
        <v/>
      </c>
      <c r="S288" s="6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 spans="2:35" ht="21" hidden="1">
      <c r="B289" s="68" t="s">
        <v>420</v>
      </c>
      <c r="C289" s="57" t="s">
        <v>87</v>
      </c>
      <c r="D289" s="52" t="s">
        <v>484</v>
      </c>
      <c r="E289" s="52" t="s">
        <v>25</v>
      </c>
      <c r="F289" s="52">
        <v>11</v>
      </c>
      <c r="G289" s="52" t="s">
        <v>81</v>
      </c>
      <c r="H289" s="132" t="s">
        <v>547</v>
      </c>
      <c r="I289" s="52" t="s">
        <v>331</v>
      </c>
      <c r="J289" s="52">
        <v>7</v>
      </c>
      <c r="M289" s="24" t="str">
        <f>IFERROR(IF(G630="","",IF(G630="GENNAIO","",IF(G630="FEBBRAIO","",IF(G630="MARZO","",IF(G630="APRILE","",IF(G630="MAGGIO","",IF(G630="GIUGNO","",IF(G630="LUGLIO","",IF(G630="AGOSTO","",IF(G630="SETTEMBRE","",IF(G630="OTTOBRE","",IF(G630="NOVEMBRE","",IF(G630="DICEMBRE","",IF(OR('Calendario Attività Giovanile'!$D630="",'Calendario Attività Giovanile'!$E630="",'Calendario Attività Giovanile'!$H630="",'Calendario Attività Giovanile'!$I630=""),"ERRORE! MANCA…","")))))))))))))),"")</f>
        <v/>
      </c>
      <c r="N289" s="25" t="str">
        <f t="shared" si="25"/>
        <v/>
      </c>
      <c r="O289" s="25" t="str">
        <f t="shared" si="26"/>
        <v/>
      </c>
      <c r="P289" s="25" t="str">
        <f t="shared" si="27"/>
        <v/>
      </c>
      <c r="Q289" s="25" t="str">
        <f t="shared" si="28"/>
        <v/>
      </c>
      <c r="R289" s="12" t="str">
        <f t="shared" si="24"/>
        <v/>
      </c>
      <c r="S289" s="6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 spans="2:35" ht="21" hidden="1">
      <c r="B290" s="68" t="s">
        <v>447</v>
      </c>
      <c r="C290" s="57" t="s">
        <v>87</v>
      </c>
      <c r="D290" s="52" t="s">
        <v>484</v>
      </c>
      <c r="E290" s="52" t="s">
        <v>24</v>
      </c>
      <c r="F290" s="52">
        <v>12</v>
      </c>
      <c r="G290" s="52" t="s">
        <v>81</v>
      </c>
      <c r="H290" s="132" t="s">
        <v>319</v>
      </c>
      <c r="I290" s="52" t="s">
        <v>331</v>
      </c>
      <c r="J290" s="52">
        <v>7</v>
      </c>
      <c r="M290" s="24" t="str">
        <f>IFERROR(IF(G631="","",IF(G631="GENNAIO","",IF(G631="FEBBRAIO","",IF(G631="MARZO","",IF(G631="APRILE","",IF(G631="MAGGIO","",IF(G631="GIUGNO","",IF(G631="LUGLIO","",IF(G631="AGOSTO","",IF(G631="SETTEMBRE","",IF(G631="OTTOBRE","",IF(G631="NOVEMBRE","",IF(G631="DICEMBRE","",IF(OR('Calendario Attività Giovanile'!$D631="",'Calendario Attività Giovanile'!$E631="",'Calendario Attività Giovanile'!$H631="",'Calendario Attività Giovanile'!$I631=""),"ERRORE! MANCA…","")))))))))))))),"")</f>
        <v/>
      </c>
      <c r="N290" s="25" t="str">
        <f t="shared" si="25"/>
        <v/>
      </c>
      <c r="O290" s="25" t="str">
        <f t="shared" si="26"/>
        <v/>
      </c>
      <c r="P290" s="25" t="str">
        <f t="shared" si="27"/>
        <v/>
      </c>
      <c r="Q290" s="25" t="str">
        <f t="shared" si="28"/>
        <v/>
      </c>
      <c r="R290" s="12" t="str">
        <f t="shared" si="24"/>
        <v/>
      </c>
      <c r="S290" s="6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 spans="2:35" ht="21" hidden="1">
      <c r="B291" s="68" t="s">
        <v>96</v>
      </c>
      <c r="C291" s="57" t="s">
        <v>87</v>
      </c>
      <c r="D291" s="52"/>
      <c r="E291" s="52" t="s">
        <v>61</v>
      </c>
      <c r="F291" s="52">
        <v>18</v>
      </c>
      <c r="G291" s="52">
        <v>20</v>
      </c>
      <c r="H291" s="132" t="s">
        <v>326</v>
      </c>
      <c r="I291" s="52" t="s">
        <v>327</v>
      </c>
      <c r="J291" s="52">
        <v>1</v>
      </c>
      <c r="M291" s="24" t="str">
        <f>IFERROR(IF(G632="","",IF(G632="GENNAIO","",IF(G632="FEBBRAIO","",IF(G632="MARZO","",IF(G632="APRILE","",IF(G632="MAGGIO","",IF(G632="GIUGNO","",IF(G632="LUGLIO","",IF(G632="AGOSTO","",IF(G632="SETTEMBRE","",IF(G632="OTTOBRE","",IF(G632="NOVEMBRE","",IF(G632="DICEMBRE","",IF(OR('Calendario Attività Giovanile'!$D632="",'Calendario Attività Giovanile'!$E632="",'Calendario Attività Giovanile'!$H632="",'Calendario Attività Giovanile'!$I632=""),"ERRORE! MANCA…","")))))))))))))),"")</f>
        <v/>
      </c>
      <c r="N291" s="25" t="str">
        <f t="shared" si="25"/>
        <v/>
      </c>
      <c r="O291" s="25" t="str">
        <f t="shared" si="26"/>
        <v/>
      </c>
      <c r="P291" s="25" t="str">
        <f t="shared" si="27"/>
        <v/>
      </c>
      <c r="Q291" s="25" t="str">
        <f t="shared" si="28"/>
        <v/>
      </c>
      <c r="R291" s="12" t="str">
        <f t="shared" si="24"/>
        <v/>
      </c>
      <c r="S291" s="6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 spans="2:35" ht="21" hidden="1">
      <c r="B292" s="68" t="s">
        <v>423</v>
      </c>
      <c r="C292" s="57" t="s">
        <v>87</v>
      </c>
      <c r="D292" s="52"/>
      <c r="E292" s="52" t="s">
        <v>25</v>
      </c>
      <c r="F292" s="52">
        <v>18</v>
      </c>
      <c r="G292" s="52" t="s">
        <v>81</v>
      </c>
      <c r="H292" s="132" t="s">
        <v>328</v>
      </c>
      <c r="I292" s="52" t="s">
        <v>243</v>
      </c>
      <c r="J292" s="52">
        <v>4</v>
      </c>
      <c r="M292" s="24" t="str">
        <f>IFERROR(IF(G633="","",IF(G633="GENNAIO","",IF(G633="FEBBRAIO","",IF(G633="MARZO","",IF(G633="APRILE","",IF(G633="MAGGIO","",IF(G633="GIUGNO","",IF(G633="LUGLIO","",IF(G633="AGOSTO","",IF(G633="SETTEMBRE","",IF(G633="OTTOBRE","",IF(G633="NOVEMBRE","",IF(G633="DICEMBRE","",IF(OR('Calendario Attività Giovanile'!$D633="",'Calendario Attività Giovanile'!$E633="",'Calendario Attività Giovanile'!$H633="",'Calendario Attività Giovanile'!$I633=""),"ERRORE! MANCA…","")))))))))))))),"")</f>
        <v/>
      </c>
      <c r="N292" s="25" t="str">
        <f t="shared" si="25"/>
        <v/>
      </c>
      <c r="O292" s="25" t="str">
        <f t="shared" si="26"/>
        <v/>
      </c>
      <c r="P292" s="25" t="str">
        <f t="shared" si="27"/>
        <v/>
      </c>
      <c r="Q292" s="25" t="str">
        <f t="shared" si="28"/>
        <v/>
      </c>
      <c r="R292" s="12" t="str">
        <f t="shared" si="24"/>
        <v/>
      </c>
      <c r="S292" s="6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 spans="2:35" ht="21">
      <c r="B293" s="68" t="s">
        <v>466</v>
      </c>
      <c r="C293" s="57" t="s">
        <v>87</v>
      </c>
      <c r="D293" s="52"/>
      <c r="E293" s="52" t="s">
        <v>68</v>
      </c>
      <c r="F293" s="52">
        <v>19</v>
      </c>
      <c r="G293" s="52">
        <v>21</v>
      </c>
      <c r="H293" s="132" t="s">
        <v>329</v>
      </c>
      <c r="I293" s="52" t="s">
        <v>330</v>
      </c>
      <c r="J293" s="52">
        <v>3</v>
      </c>
      <c r="M293" s="24" t="str">
        <f>IFERROR(IF(G634="","",IF(G634="GENNAIO","",IF(G634="FEBBRAIO","",IF(G634="MARZO","",IF(G634="APRILE","",IF(G634="MAGGIO","",IF(G634="GIUGNO","",IF(G634="LUGLIO","",IF(G634="AGOSTO","",IF(G634="SETTEMBRE","",IF(G634="OTTOBRE","",IF(G634="NOVEMBRE","",IF(G634="DICEMBRE","",IF(OR('Calendario Attività Giovanile'!$D634="",'Calendario Attività Giovanile'!$E634="",'Calendario Attività Giovanile'!$H634="",'Calendario Attività Giovanile'!$I634=""),"ERRORE! MANCA…","")))))))))))))),"")</f>
        <v/>
      </c>
      <c r="N293" s="25" t="str">
        <f t="shared" si="25"/>
        <v/>
      </c>
      <c r="O293" s="25" t="str">
        <f t="shared" si="26"/>
        <v/>
      </c>
      <c r="P293" s="25" t="str">
        <f t="shared" si="27"/>
        <v/>
      </c>
      <c r="Q293" s="25" t="str">
        <f t="shared" si="28"/>
        <v/>
      </c>
      <c r="R293" s="12" t="str">
        <f t="shared" si="24"/>
        <v/>
      </c>
      <c r="S293" s="6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 spans="2:35" ht="21" hidden="1">
      <c r="B294" s="68" t="s">
        <v>103</v>
      </c>
      <c r="C294" s="57" t="s">
        <v>87</v>
      </c>
      <c r="D294" s="52" t="s">
        <v>484</v>
      </c>
      <c r="E294" s="52" t="s">
        <v>25</v>
      </c>
      <c r="F294" s="52">
        <v>21</v>
      </c>
      <c r="G294" s="52" t="s">
        <v>81</v>
      </c>
      <c r="H294" s="132" t="s">
        <v>549</v>
      </c>
      <c r="I294" s="52" t="s">
        <v>325</v>
      </c>
      <c r="J294" s="52">
        <v>7</v>
      </c>
      <c r="M294" s="24" t="str">
        <f>IFERROR(IF(G635="","",IF(G635="GENNAIO","",IF(G635="FEBBRAIO","",IF(G635="MARZO","",IF(G635="APRILE","",IF(G635="MAGGIO","",IF(G635="GIUGNO","",IF(G635="LUGLIO","",IF(G635="AGOSTO","",IF(G635="SETTEMBRE","",IF(G635="OTTOBRE","",IF(G635="NOVEMBRE","",IF(G635="DICEMBRE","",IF(OR('Calendario Attività Giovanile'!$D635="",'Calendario Attività Giovanile'!$E635="",'Calendario Attività Giovanile'!$H635="",'Calendario Attività Giovanile'!$I635=""),"ERRORE! MANCA…","")))))))))))))),"")</f>
        <v/>
      </c>
      <c r="N294" s="25" t="str">
        <f t="shared" si="25"/>
        <v/>
      </c>
      <c r="O294" s="25" t="str">
        <f t="shared" si="26"/>
        <v/>
      </c>
      <c r="P294" s="25" t="str">
        <f t="shared" si="27"/>
        <v/>
      </c>
      <c r="Q294" s="25" t="str">
        <f t="shared" si="28"/>
        <v/>
      </c>
      <c r="R294" s="12" t="str">
        <f t="shared" si="24"/>
        <v/>
      </c>
      <c r="S294" s="6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 spans="2:35" ht="21" hidden="1">
      <c r="B295" s="68" t="s">
        <v>103</v>
      </c>
      <c r="C295" s="57" t="s">
        <v>87</v>
      </c>
      <c r="D295" s="52"/>
      <c r="E295" s="52" t="s">
        <v>24</v>
      </c>
      <c r="F295" s="52">
        <v>21</v>
      </c>
      <c r="G295" s="52" t="s">
        <v>81</v>
      </c>
      <c r="H295" s="132" t="s">
        <v>319</v>
      </c>
      <c r="I295" s="52" t="s">
        <v>331</v>
      </c>
      <c r="J295" s="52">
        <v>7</v>
      </c>
      <c r="M295" s="24" t="str">
        <f>IFERROR(IF(G636="","",IF(G636="GENNAIO","",IF(G636="FEBBRAIO","",IF(G636="MARZO","",IF(G636="APRILE","",IF(G636="MAGGIO","",IF(G636="GIUGNO","",IF(G636="LUGLIO","",IF(G636="AGOSTO","",IF(G636="SETTEMBRE","",IF(G636="OTTOBRE","",IF(G636="NOVEMBRE","",IF(G636="DICEMBRE","",IF(OR('Calendario Attività Giovanile'!$D636="",'Calendario Attività Giovanile'!$E636="",'Calendario Attività Giovanile'!$H636="",'Calendario Attività Giovanile'!$I636=""),"ERRORE! MANCA…","")))))))))))))),"")</f>
        <v/>
      </c>
      <c r="N295" s="25" t="str">
        <f t="shared" si="25"/>
        <v/>
      </c>
      <c r="O295" s="25" t="str">
        <f t="shared" si="26"/>
        <v/>
      </c>
      <c r="P295" s="25" t="str">
        <f t="shared" si="27"/>
        <v/>
      </c>
      <c r="Q295" s="25" t="str">
        <f t="shared" si="28"/>
        <v/>
      </c>
      <c r="R295" s="12" t="str">
        <f t="shared" si="24"/>
        <v/>
      </c>
      <c r="S295" s="6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 spans="2:35" ht="21" hidden="1">
      <c r="B296" s="68" t="s">
        <v>436</v>
      </c>
      <c r="C296" s="57" t="s">
        <v>87</v>
      </c>
      <c r="D296" s="52"/>
      <c r="E296" s="52" t="s">
        <v>24</v>
      </c>
      <c r="F296" s="52">
        <v>22</v>
      </c>
      <c r="G296" s="52" t="s">
        <v>81</v>
      </c>
      <c r="H296" s="132" t="s">
        <v>114</v>
      </c>
      <c r="I296" s="52" t="s">
        <v>308</v>
      </c>
      <c r="J296" s="52">
        <v>2</v>
      </c>
      <c r="M296" s="24" t="str">
        <f>IFERROR(IF(G637="","",IF(G637="GENNAIO","",IF(G637="FEBBRAIO","",IF(G637="MARZO","",IF(G637="APRILE","",IF(G637="MAGGIO","",IF(G637="GIUGNO","",IF(G637="LUGLIO","",IF(G637="AGOSTO","",IF(G637="SETTEMBRE","",IF(G637="OTTOBRE","",IF(G637="NOVEMBRE","",IF(G637="DICEMBRE","",IF(OR('Calendario Attività Giovanile'!$D637="",'Calendario Attività Giovanile'!$E637="",'Calendario Attività Giovanile'!$H637="",'Calendario Attività Giovanile'!$I637=""),"ERRORE! MANCA…","")))))))))))))),"")</f>
        <v/>
      </c>
      <c r="N296" s="25" t="str">
        <f t="shared" si="25"/>
        <v/>
      </c>
      <c r="O296" s="25" t="str">
        <f t="shared" si="26"/>
        <v/>
      </c>
      <c r="P296" s="25" t="str">
        <f t="shared" si="27"/>
        <v/>
      </c>
      <c r="Q296" s="25" t="str">
        <f t="shared" si="28"/>
        <v/>
      </c>
      <c r="R296" s="12" t="str">
        <f t="shared" si="24"/>
        <v/>
      </c>
      <c r="S296" s="6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 spans="2:35" ht="21" hidden="1">
      <c r="B297" s="68" t="s">
        <v>436</v>
      </c>
      <c r="C297" s="57" t="s">
        <v>87</v>
      </c>
      <c r="D297" s="52" t="s">
        <v>484</v>
      </c>
      <c r="E297" s="52" t="s">
        <v>24</v>
      </c>
      <c r="F297" s="52">
        <v>22</v>
      </c>
      <c r="G297" s="52" t="s">
        <v>81</v>
      </c>
      <c r="H297" s="132" t="s">
        <v>114</v>
      </c>
      <c r="I297" s="52" t="s">
        <v>325</v>
      </c>
      <c r="J297" s="52">
        <v>7</v>
      </c>
      <c r="M297" s="24" t="str">
        <f>IFERROR(IF(G638="","",IF(G638="GENNAIO","",IF(G638="FEBBRAIO","",IF(G638="MARZO","",IF(G638="APRILE","",IF(G638="MAGGIO","",IF(G638="GIUGNO","",IF(G638="LUGLIO","",IF(G638="AGOSTO","",IF(G638="SETTEMBRE","",IF(G638="OTTOBRE","",IF(G638="NOVEMBRE","",IF(G638="DICEMBRE","",IF(OR('Calendario Attività Giovanile'!$D638="",'Calendario Attività Giovanile'!$E638="",'Calendario Attività Giovanile'!$H638="",'Calendario Attività Giovanile'!$I638=""),"ERRORE! MANCA…","")))))))))))))),"")</f>
        <v/>
      </c>
      <c r="N297" s="25" t="str">
        <f t="shared" si="25"/>
        <v/>
      </c>
      <c r="O297" s="25" t="str">
        <f t="shared" si="26"/>
        <v/>
      </c>
      <c r="P297" s="25" t="str">
        <f t="shared" si="27"/>
        <v/>
      </c>
      <c r="Q297" s="25" t="str">
        <f t="shared" si="28"/>
        <v/>
      </c>
      <c r="R297" s="12" t="str">
        <f t="shared" si="24"/>
        <v/>
      </c>
      <c r="S297" s="6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 spans="2:35" ht="21" hidden="1">
      <c r="B298" s="68" t="s">
        <v>436</v>
      </c>
      <c r="C298" s="57" t="s">
        <v>87</v>
      </c>
      <c r="D298" s="52" t="s">
        <v>484</v>
      </c>
      <c r="E298" s="52" t="s">
        <v>25</v>
      </c>
      <c r="F298" s="52">
        <v>22</v>
      </c>
      <c r="G298" s="52" t="s">
        <v>81</v>
      </c>
      <c r="H298" s="132" t="s">
        <v>550</v>
      </c>
      <c r="I298" s="52" t="s">
        <v>345</v>
      </c>
      <c r="J298" s="52">
        <v>7</v>
      </c>
      <c r="M298" s="24" t="str">
        <f>IFERROR(IF(G639="","",IF(G639="GENNAIO","",IF(G639="FEBBRAIO","",IF(G639="MARZO","",IF(G639="APRILE","",IF(G639="MAGGIO","",IF(G639="GIUGNO","",IF(G639="LUGLIO","",IF(G639="AGOSTO","",IF(G639="SETTEMBRE","",IF(G639="OTTOBRE","",IF(G639="NOVEMBRE","",IF(G639="DICEMBRE","",IF(OR('Calendario Attività Giovanile'!$D639="",'Calendario Attività Giovanile'!$E639="",'Calendario Attività Giovanile'!$H639="",'Calendario Attività Giovanile'!$I639=""),"ERRORE! MANCA…","")))))))))))))),"")</f>
        <v/>
      </c>
      <c r="N298" s="25" t="str">
        <f t="shared" si="25"/>
        <v/>
      </c>
      <c r="O298" s="25" t="str">
        <f t="shared" si="26"/>
        <v/>
      </c>
      <c r="P298" s="25" t="str">
        <f t="shared" si="27"/>
        <v/>
      </c>
      <c r="Q298" s="25" t="str">
        <f t="shared" si="28"/>
        <v/>
      </c>
      <c r="R298" s="12" t="str">
        <f t="shared" si="24"/>
        <v/>
      </c>
      <c r="S298" s="6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 spans="2:35" ht="21" hidden="1">
      <c r="B299" s="68" t="s">
        <v>425</v>
      </c>
      <c r="C299" s="57" t="s">
        <v>87</v>
      </c>
      <c r="D299" s="52"/>
      <c r="E299" s="52" t="s">
        <v>24</v>
      </c>
      <c r="F299" s="52">
        <v>24</v>
      </c>
      <c r="G299" s="52" t="s">
        <v>81</v>
      </c>
      <c r="H299" s="132" t="s">
        <v>332</v>
      </c>
      <c r="I299" s="52" t="s">
        <v>136</v>
      </c>
      <c r="J299" s="52">
        <v>4</v>
      </c>
      <c r="M299" s="24" t="str">
        <f>IFERROR(IF(G640="","",IF(G640="GENNAIO","",IF(G640="FEBBRAIO","",IF(G640="MARZO","",IF(G640="APRILE","",IF(G640="MAGGIO","",IF(G640="GIUGNO","",IF(G640="LUGLIO","",IF(G640="AGOSTO","",IF(G640="SETTEMBRE","",IF(G640="OTTOBRE","",IF(G640="NOVEMBRE","",IF(G640="DICEMBRE","",IF(OR('Calendario Attività Giovanile'!$D640="",'Calendario Attività Giovanile'!$E640="",'Calendario Attività Giovanile'!$H640="",'Calendario Attività Giovanile'!$I640=""),"ERRORE! MANCA…","")))))))))))))),"")</f>
        <v/>
      </c>
      <c r="N299" s="25" t="str">
        <f t="shared" si="25"/>
        <v/>
      </c>
      <c r="O299" s="25" t="str">
        <f t="shared" si="26"/>
        <v/>
      </c>
      <c r="P299" s="25" t="str">
        <f t="shared" si="27"/>
        <v/>
      </c>
      <c r="Q299" s="25" t="str">
        <f t="shared" si="28"/>
        <v/>
      </c>
      <c r="R299" s="12" t="str">
        <f t="shared" si="24"/>
        <v/>
      </c>
      <c r="S299" s="6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 spans="2:35" ht="21" hidden="1">
      <c r="B300" s="68" t="s">
        <v>467</v>
      </c>
      <c r="C300" s="57" t="s">
        <v>87</v>
      </c>
      <c r="D300" s="52"/>
      <c r="E300" s="52" t="s">
        <v>21</v>
      </c>
      <c r="F300" s="52">
        <v>24</v>
      </c>
      <c r="G300" s="52">
        <v>26</v>
      </c>
      <c r="H300" s="132" t="s">
        <v>333</v>
      </c>
      <c r="I300" s="52" t="s">
        <v>261</v>
      </c>
      <c r="J300" s="52">
        <v>5</v>
      </c>
      <c r="M300" s="24" t="str">
        <f>IFERROR(IF(G641="","",IF(G641="GENNAIO","",IF(G641="FEBBRAIO","",IF(G641="MARZO","",IF(G641="APRILE","",IF(G641="MAGGIO","",IF(G641="GIUGNO","",IF(G641="LUGLIO","",IF(G641="AGOSTO","",IF(G641="SETTEMBRE","",IF(G641="OTTOBRE","",IF(G641="NOVEMBRE","",IF(G641="DICEMBRE","",IF(OR('Calendario Attività Giovanile'!$D641="",'Calendario Attività Giovanile'!$E641="",'Calendario Attività Giovanile'!$H641="",'Calendario Attività Giovanile'!$I641=""),"ERRORE! MANCA…","")))))))))))))),"")</f>
        <v/>
      </c>
      <c r="N300" s="25" t="str">
        <f t="shared" si="25"/>
        <v/>
      </c>
      <c r="O300" s="25" t="str">
        <f t="shared" si="26"/>
        <v/>
      </c>
      <c r="P300" s="25" t="str">
        <f t="shared" si="27"/>
        <v/>
      </c>
      <c r="Q300" s="25" t="str">
        <f t="shared" si="28"/>
        <v/>
      </c>
      <c r="R300" s="12" t="str">
        <f t="shared" si="24"/>
        <v/>
      </c>
      <c r="S300" s="6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</row>
    <row r="301" spans="2:35" ht="21" hidden="1">
      <c r="B301" s="68" t="s">
        <v>467</v>
      </c>
      <c r="C301" s="57" t="s">
        <v>87</v>
      </c>
      <c r="D301" s="52"/>
      <c r="E301" s="52" t="s">
        <v>21</v>
      </c>
      <c r="F301" s="52">
        <v>24</v>
      </c>
      <c r="G301" s="52">
        <v>26</v>
      </c>
      <c r="H301" s="132" t="s">
        <v>334</v>
      </c>
      <c r="I301" s="52" t="s">
        <v>228</v>
      </c>
      <c r="J301" s="52">
        <v>5</v>
      </c>
      <c r="M301" s="24" t="str">
        <f>IFERROR(IF(G642="","",IF(G642="GENNAIO","",IF(G642="FEBBRAIO","",IF(G642="MARZO","",IF(G642="APRILE","",IF(G642="MAGGIO","",IF(G642="GIUGNO","",IF(G642="LUGLIO","",IF(G642="AGOSTO","",IF(G642="SETTEMBRE","",IF(G642="OTTOBRE","",IF(G642="NOVEMBRE","",IF(G642="DICEMBRE","",IF(OR('Calendario Attività Giovanile'!$D642="",'Calendario Attività Giovanile'!$E642="",'Calendario Attività Giovanile'!$H642="",'Calendario Attività Giovanile'!$I642=""),"ERRORE! MANCA…","")))))))))))))),"")</f>
        <v/>
      </c>
      <c r="N301" s="25" t="str">
        <f t="shared" si="25"/>
        <v/>
      </c>
      <c r="O301" s="25" t="str">
        <f t="shared" si="26"/>
        <v/>
      </c>
      <c r="P301" s="25" t="str">
        <f t="shared" si="27"/>
        <v/>
      </c>
      <c r="Q301" s="25" t="str">
        <f t="shared" si="28"/>
        <v/>
      </c>
      <c r="R301" s="12" t="str">
        <f t="shared" si="24"/>
        <v/>
      </c>
      <c r="S301" s="6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</row>
    <row r="302" spans="2:35" ht="21" hidden="1">
      <c r="B302" s="68" t="s">
        <v>467</v>
      </c>
      <c r="C302" s="57" t="s">
        <v>87</v>
      </c>
      <c r="D302" s="52"/>
      <c r="E302" s="52" t="s">
        <v>21</v>
      </c>
      <c r="F302" s="52">
        <v>24</v>
      </c>
      <c r="G302" s="52">
        <v>26</v>
      </c>
      <c r="H302" s="132" t="s">
        <v>335</v>
      </c>
      <c r="I302" s="52" t="s">
        <v>336</v>
      </c>
      <c r="J302" s="52">
        <v>5</v>
      </c>
      <c r="M302" s="24" t="str">
        <f>IFERROR(IF(G643="","",IF(G643="GENNAIO","",IF(G643="FEBBRAIO","",IF(G643="MARZO","",IF(G643="APRILE","",IF(G643="MAGGIO","",IF(G643="GIUGNO","",IF(G643="LUGLIO","",IF(G643="AGOSTO","",IF(G643="SETTEMBRE","",IF(G643="OTTOBRE","",IF(G643="NOVEMBRE","",IF(G643="DICEMBRE","",IF(OR('Calendario Attività Giovanile'!$D643="",'Calendario Attività Giovanile'!$E643="",'Calendario Attività Giovanile'!$H643="",'Calendario Attività Giovanile'!$I643=""),"ERRORE! MANCA…","")))))))))))))),"")</f>
        <v/>
      </c>
      <c r="N302" s="25" t="str">
        <f t="shared" si="25"/>
        <v/>
      </c>
      <c r="O302" s="25" t="str">
        <f t="shared" si="26"/>
        <v/>
      </c>
      <c r="P302" s="25" t="str">
        <f t="shared" si="27"/>
        <v/>
      </c>
      <c r="Q302" s="25" t="str">
        <f t="shared" si="28"/>
        <v/>
      </c>
      <c r="R302" s="12" t="str">
        <f t="shared" si="24"/>
        <v/>
      </c>
      <c r="S302" s="6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</row>
    <row r="303" spans="2:35" ht="21" hidden="1">
      <c r="B303" s="68" t="s">
        <v>427</v>
      </c>
      <c r="C303" s="57" t="s">
        <v>87</v>
      </c>
      <c r="D303" s="52"/>
      <c r="E303" s="52" t="s">
        <v>24</v>
      </c>
      <c r="F303" s="52">
        <v>25</v>
      </c>
      <c r="G303" s="52" t="s">
        <v>81</v>
      </c>
      <c r="H303" s="132" t="s">
        <v>114</v>
      </c>
      <c r="I303" s="52" t="s">
        <v>109</v>
      </c>
      <c r="J303" s="52">
        <v>4</v>
      </c>
      <c r="M303" s="24" t="str">
        <f>IFERROR(IF(G644="","",IF(G644="GENNAIO","",IF(G644="FEBBRAIO","",IF(G644="MARZO","",IF(G644="APRILE","",IF(G644="MAGGIO","",IF(G644="GIUGNO","",IF(G644="LUGLIO","",IF(G644="AGOSTO","",IF(G644="SETTEMBRE","",IF(G644="OTTOBRE","",IF(G644="NOVEMBRE","",IF(G644="DICEMBRE","",IF(OR('Calendario Attività Giovanile'!$D644="",'Calendario Attività Giovanile'!$E644="",'Calendario Attività Giovanile'!$H644="",'Calendario Attività Giovanile'!$I644=""),"ERRORE! MANCA…","")))))))))))))),"")</f>
        <v/>
      </c>
      <c r="N303" s="25" t="str">
        <f t="shared" si="25"/>
        <v/>
      </c>
      <c r="O303" s="25" t="str">
        <f t="shared" si="26"/>
        <v/>
      </c>
      <c r="P303" s="25" t="str">
        <f t="shared" si="27"/>
        <v/>
      </c>
      <c r="Q303" s="25" t="str">
        <f t="shared" si="28"/>
        <v/>
      </c>
      <c r="R303" s="12" t="str">
        <f t="shared" si="24"/>
        <v/>
      </c>
      <c r="S303" s="6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</row>
    <row r="304" spans="2:35" ht="21" hidden="1">
      <c r="B304" s="68" t="s">
        <v>453</v>
      </c>
      <c r="C304" s="57" t="s">
        <v>87</v>
      </c>
      <c r="D304" s="52" t="s">
        <v>484</v>
      </c>
      <c r="E304" s="52" t="s">
        <v>25</v>
      </c>
      <c r="F304" s="52">
        <v>26</v>
      </c>
      <c r="G304" s="52" t="s">
        <v>81</v>
      </c>
      <c r="H304" s="132" t="s">
        <v>551</v>
      </c>
      <c r="I304" s="52" t="s">
        <v>521</v>
      </c>
      <c r="J304" s="52">
        <v>4</v>
      </c>
      <c r="M304" s="24" t="str">
        <f>IFERROR(IF(G645="","",IF(G645="GENNAIO","",IF(G645="FEBBRAIO","",IF(G645="MARZO","",IF(G645="APRILE","",IF(G645="MAGGIO","",IF(G645="GIUGNO","",IF(G645="LUGLIO","",IF(G645="AGOSTO","",IF(G645="SETTEMBRE","",IF(G645="OTTOBRE","",IF(G645="NOVEMBRE","",IF(G645="DICEMBRE","",IF(OR('Calendario Attività Giovanile'!$D645="",'Calendario Attività Giovanile'!$E645="",'Calendario Attività Giovanile'!$H645="",'Calendario Attività Giovanile'!$I645=""),"ERRORE! MANCA…","")))))))))))))),"")</f>
        <v/>
      </c>
      <c r="N304" s="25" t="str">
        <f t="shared" si="25"/>
        <v/>
      </c>
      <c r="O304" s="25" t="str">
        <f t="shared" si="26"/>
        <v/>
      </c>
      <c r="P304" s="25" t="str">
        <f t="shared" si="27"/>
        <v/>
      </c>
      <c r="Q304" s="25" t="str">
        <f t="shared" si="28"/>
        <v/>
      </c>
      <c r="R304" s="12" t="str">
        <f t="shared" si="24"/>
        <v/>
      </c>
      <c r="S304" s="6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</row>
    <row r="305" spans="2:35" ht="21">
      <c r="B305" s="68" t="s">
        <v>104</v>
      </c>
      <c r="C305" s="57" t="s">
        <v>87</v>
      </c>
      <c r="D305" s="52"/>
      <c r="E305" s="52" t="s">
        <v>25</v>
      </c>
      <c r="F305" s="52">
        <v>27</v>
      </c>
      <c r="G305" s="52" t="s">
        <v>81</v>
      </c>
      <c r="H305" s="132" t="s">
        <v>322</v>
      </c>
      <c r="I305" s="52" t="s">
        <v>337</v>
      </c>
      <c r="J305" s="52">
        <v>3</v>
      </c>
      <c r="M305" s="24" t="str">
        <f>IFERROR(IF(G646="","",IF(G646="GENNAIO","",IF(G646="FEBBRAIO","",IF(G646="MARZO","",IF(G646="APRILE","",IF(G646="MAGGIO","",IF(G646="GIUGNO","",IF(G646="LUGLIO","",IF(G646="AGOSTO","",IF(G646="SETTEMBRE","",IF(G646="OTTOBRE","",IF(G646="NOVEMBRE","",IF(G646="DICEMBRE","",IF(OR('Calendario Attività Giovanile'!$D646="",'Calendario Attività Giovanile'!$E646="",'Calendario Attività Giovanile'!$H646="",'Calendario Attività Giovanile'!$I646=""),"ERRORE! MANCA…","")))))))))))))),"")</f>
        <v/>
      </c>
      <c r="N305" s="25" t="str">
        <f t="shared" si="25"/>
        <v/>
      </c>
      <c r="O305" s="25" t="str">
        <f t="shared" si="26"/>
        <v/>
      </c>
      <c r="P305" s="25" t="str">
        <f t="shared" si="27"/>
        <v/>
      </c>
      <c r="Q305" s="25" t="str">
        <f t="shared" si="28"/>
        <v/>
      </c>
      <c r="R305" s="12" t="str">
        <f t="shared" si="24"/>
        <v/>
      </c>
      <c r="S305" s="6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</row>
    <row r="306" spans="2:35" ht="21" hidden="1">
      <c r="B306" s="68" t="s">
        <v>105</v>
      </c>
      <c r="C306" s="57" t="s">
        <v>87</v>
      </c>
      <c r="D306" s="52"/>
      <c r="E306" s="52" t="s">
        <v>24</v>
      </c>
      <c r="F306" s="52">
        <v>28</v>
      </c>
      <c r="G306" s="52" t="s">
        <v>81</v>
      </c>
      <c r="H306" s="132" t="s">
        <v>66</v>
      </c>
      <c r="I306" s="52" t="s">
        <v>338</v>
      </c>
      <c r="J306" s="52">
        <v>5</v>
      </c>
      <c r="M306" s="24" t="str">
        <f>IFERROR(IF(G647="","",IF(G647="GENNAIO","",IF(G647="FEBBRAIO","",IF(G647="MARZO","",IF(G647="APRILE","",IF(G647="MAGGIO","",IF(G647="GIUGNO","",IF(G647="LUGLIO","",IF(G647="AGOSTO","",IF(G647="SETTEMBRE","",IF(G647="OTTOBRE","",IF(G647="NOVEMBRE","",IF(G647="DICEMBRE","",IF(OR('Calendario Attività Giovanile'!$D647="",'Calendario Attività Giovanile'!$E647="",'Calendario Attività Giovanile'!$H647="",'Calendario Attività Giovanile'!$I647=""),"ERRORE! MANCA…","")))))))))))))),"")</f>
        <v/>
      </c>
      <c r="N306" s="25" t="str">
        <f t="shared" si="25"/>
        <v/>
      </c>
      <c r="O306" s="25" t="str">
        <f t="shared" si="26"/>
        <v/>
      </c>
      <c r="P306" s="25" t="str">
        <f t="shared" si="27"/>
        <v/>
      </c>
      <c r="Q306" s="25" t="str">
        <f t="shared" si="28"/>
        <v/>
      </c>
      <c r="R306" s="12" t="str">
        <f t="shared" si="24"/>
        <v/>
      </c>
      <c r="S306" s="6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</row>
    <row r="307" spans="2:35" ht="21" hidden="1">
      <c r="B307" s="68" t="s">
        <v>464</v>
      </c>
      <c r="C307" s="57" t="s">
        <v>87</v>
      </c>
      <c r="D307" s="52"/>
      <c r="E307" s="52" t="s">
        <v>20</v>
      </c>
      <c r="F307" s="52">
        <v>28</v>
      </c>
      <c r="G307" s="52">
        <v>29</v>
      </c>
      <c r="H307" s="132" t="s">
        <v>339</v>
      </c>
      <c r="I307" s="52" t="s">
        <v>44</v>
      </c>
      <c r="J307" s="52">
        <v>6</v>
      </c>
      <c r="M307" s="24" t="str">
        <f>IFERROR(IF(G648="","",IF(G648="GENNAIO","",IF(G648="FEBBRAIO","",IF(G648="MARZO","",IF(G648="APRILE","",IF(G648="MAGGIO","",IF(G648="GIUGNO","",IF(G648="LUGLIO","",IF(G648="AGOSTO","",IF(G648="SETTEMBRE","",IF(G648="OTTOBRE","",IF(G648="NOVEMBRE","",IF(G648="DICEMBRE","",IF(OR('Calendario Attività Giovanile'!$D648="",'Calendario Attività Giovanile'!$E648="",'Calendario Attività Giovanile'!$H648="",'Calendario Attività Giovanile'!$I648=""),"ERRORE! MANCA…","")))))))))))))),"")</f>
        <v/>
      </c>
      <c r="N307" s="25" t="str">
        <f t="shared" si="25"/>
        <v/>
      </c>
      <c r="O307" s="25" t="str">
        <f t="shared" si="26"/>
        <v/>
      </c>
      <c r="P307" s="25" t="str">
        <f t="shared" si="27"/>
        <v/>
      </c>
      <c r="Q307" s="25" t="str">
        <f t="shared" si="28"/>
        <v/>
      </c>
      <c r="R307" s="12" t="str">
        <f t="shared" si="24"/>
        <v/>
      </c>
      <c r="S307" s="6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</row>
    <row r="308" spans="2:35" ht="21" hidden="1">
      <c r="B308" s="68" t="s">
        <v>468</v>
      </c>
      <c r="C308" s="57" t="s">
        <v>87</v>
      </c>
      <c r="D308" s="52"/>
      <c r="E308" s="52" t="s">
        <v>36</v>
      </c>
      <c r="F308" s="52">
        <v>29</v>
      </c>
      <c r="G308" s="52">
        <v>31</v>
      </c>
      <c r="H308" s="132" t="s">
        <v>340</v>
      </c>
      <c r="I308" s="52" t="s">
        <v>195</v>
      </c>
      <c r="J308" s="52">
        <v>1</v>
      </c>
      <c r="M308" s="24" t="str">
        <f>IFERROR(IF(G649="","",IF(G649="GENNAIO","",IF(G649="FEBBRAIO","",IF(G649="MARZO","",IF(G649="APRILE","",IF(G649="MAGGIO","",IF(G649="GIUGNO","",IF(G649="LUGLIO","",IF(G649="AGOSTO","",IF(G649="SETTEMBRE","",IF(G649="OTTOBRE","",IF(G649="NOVEMBRE","",IF(G649="DICEMBRE","",IF(OR('Calendario Attività Giovanile'!$D649="",'Calendario Attività Giovanile'!$E649="",'Calendario Attività Giovanile'!$H649="",'Calendario Attività Giovanile'!$I649=""),"ERRORE! MANCA…","")))))))))))))),"")</f>
        <v/>
      </c>
      <c r="N308" s="25" t="str">
        <f t="shared" si="25"/>
        <v/>
      </c>
      <c r="O308" s="25" t="str">
        <f t="shared" si="26"/>
        <v/>
      </c>
      <c r="P308" s="25" t="str">
        <f t="shared" si="27"/>
        <v/>
      </c>
      <c r="Q308" s="25" t="str">
        <f t="shared" si="28"/>
        <v/>
      </c>
      <c r="R308" s="12" t="str">
        <f t="shared" si="24"/>
        <v/>
      </c>
      <c r="S308" s="6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</row>
    <row r="309" spans="2:35" ht="21">
      <c r="B309" s="68" t="s">
        <v>468</v>
      </c>
      <c r="C309" s="57" t="s">
        <v>87</v>
      </c>
      <c r="D309" s="52"/>
      <c r="E309" s="52" t="s">
        <v>36</v>
      </c>
      <c r="F309" s="52">
        <v>29</v>
      </c>
      <c r="G309" s="52">
        <v>31</v>
      </c>
      <c r="H309" s="132" t="s">
        <v>341</v>
      </c>
      <c r="I309" s="52" t="s">
        <v>62</v>
      </c>
      <c r="J309" s="52">
        <v>3</v>
      </c>
      <c r="M309" s="24" t="str">
        <f>IFERROR(IF(G650="","",IF(G650="GENNAIO","",IF(G650="FEBBRAIO","",IF(G650="MARZO","",IF(G650="APRILE","",IF(G650="MAGGIO","",IF(G650="GIUGNO","",IF(G650="LUGLIO","",IF(G650="AGOSTO","",IF(G650="SETTEMBRE","",IF(G650="OTTOBRE","",IF(G650="NOVEMBRE","",IF(G650="DICEMBRE","",IF(OR('Calendario Attività Giovanile'!$D650="",'Calendario Attività Giovanile'!$E650="",'Calendario Attività Giovanile'!$H650="",'Calendario Attività Giovanile'!$I650=""),"ERRORE! MANCA…","")))))))))))))),"")</f>
        <v/>
      </c>
      <c r="N309" s="25" t="str">
        <f t="shared" si="25"/>
        <v/>
      </c>
      <c r="O309" s="25" t="str">
        <f t="shared" si="26"/>
        <v/>
      </c>
      <c r="P309" s="25" t="str">
        <f t="shared" si="27"/>
        <v/>
      </c>
      <c r="Q309" s="25" t="str">
        <f t="shared" si="28"/>
        <v/>
      </c>
      <c r="R309" s="12" t="str">
        <f t="shared" si="24"/>
        <v/>
      </c>
      <c r="S309" s="6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</row>
    <row r="310" spans="2:35" ht="21">
      <c r="B310" s="68" t="s">
        <v>439</v>
      </c>
      <c r="C310" s="57" t="s">
        <v>87</v>
      </c>
      <c r="D310" s="52"/>
      <c r="E310" s="52" t="s">
        <v>24</v>
      </c>
      <c r="F310" s="52">
        <v>29</v>
      </c>
      <c r="G310" s="52" t="s">
        <v>81</v>
      </c>
      <c r="H310" s="132" t="s">
        <v>342</v>
      </c>
      <c r="I310" s="52" t="s">
        <v>343</v>
      </c>
      <c r="J310" s="52">
        <v>3</v>
      </c>
      <c r="M310" s="24" t="str">
        <f>IFERROR(IF(G651="","",IF(G651="GENNAIO","",IF(G651="FEBBRAIO","",IF(G651="MARZO","",IF(G651="APRILE","",IF(G651="MAGGIO","",IF(G651="GIUGNO","",IF(G651="LUGLIO","",IF(G651="AGOSTO","",IF(G651="SETTEMBRE","",IF(G651="OTTOBRE","",IF(G651="NOVEMBRE","",IF(G651="DICEMBRE","",IF(OR('Calendario Attività Giovanile'!$D651="",'Calendario Attività Giovanile'!$E651="",'Calendario Attività Giovanile'!$H651="",'Calendario Attività Giovanile'!$I651=""),"ERRORE! MANCA…","")))))))))))))),"")</f>
        <v/>
      </c>
      <c r="N310" s="25" t="str">
        <f t="shared" si="25"/>
        <v/>
      </c>
      <c r="O310" s="25" t="str">
        <f t="shared" si="26"/>
        <v/>
      </c>
      <c r="P310" s="25" t="str">
        <f t="shared" si="27"/>
        <v/>
      </c>
      <c r="Q310" s="25" t="str">
        <f t="shared" si="28"/>
        <v/>
      </c>
      <c r="R310" s="12" t="str">
        <f t="shared" ref="R310:R373" si="29">IF(M310="ERRORE! MANCA…",1,"")</f>
        <v/>
      </c>
      <c r="S310" s="6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</row>
    <row r="311" spans="2:35" ht="21" hidden="1">
      <c r="B311" s="68" t="s">
        <v>439</v>
      </c>
      <c r="C311" s="57" t="s">
        <v>87</v>
      </c>
      <c r="D311" s="52" t="s">
        <v>484</v>
      </c>
      <c r="E311" s="52" t="s">
        <v>23</v>
      </c>
      <c r="F311" s="52">
        <v>29</v>
      </c>
      <c r="G311" s="52"/>
      <c r="H311" s="132" t="s">
        <v>71</v>
      </c>
      <c r="I311" s="52" t="s">
        <v>129</v>
      </c>
      <c r="J311" s="52">
        <v>4</v>
      </c>
      <c r="M311" s="24" t="str">
        <f>IFERROR(IF(G652="","",IF(G652="GENNAIO","",IF(G652="FEBBRAIO","",IF(G652="MARZO","",IF(G652="APRILE","",IF(G652="MAGGIO","",IF(G652="GIUGNO","",IF(G652="LUGLIO","",IF(G652="AGOSTO","",IF(G652="SETTEMBRE","",IF(G652="OTTOBRE","",IF(G652="NOVEMBRE","",IF(G652="DICEMBRE","",IF(OR('Calendario Attività Giovanile'!$D652="",'Calendario Attività Giovanile'!$E652="",'Calendario Attività Giovanile'!$H652="",'Calendario Attività Giovanile'!$I652=""),"ERRORE! MANCA…","")))))))))))))),"")</f>
        <v/>
      </c>
      <c r="N311" s="25" t="str">
        <f t="shared" si="25"/>
        <v/>
      </c>
      <c r="O311" s="25" t="str">
        <f t="shared" si="26"/>
        <v/>
      </c>
      <c r="P311" s="25" t="str">
        <f t="shared" si="27"/>
        <v/>
      </c>
      <c r="Q311" s="25" t="str">
        <f t="shared" si="28"/>
        <v/>
      </c>
      <c r="R311" s="12" t="str">
        <f t="shared" si="29"/>
        <v/>
      </c>
      <c r="S311" s="6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</row>
    <row r="312" spans="2:35" ht="21" hidden="1">
      <c r="B312" s="68" t="s">
        <v>439</v>
      </c>
      <c r="C312" s="57" t="s">
        <v>87</v>
      </c>
      <c r="D312" s="52"/>
      <c r="E312" s="52" t="s">
        <v>24</v>
      </c>
      <c r="F312" s="52">
        <v>29</v>
      </c>
      <c r="G312" s="52" t="s">
        <v>81</v>
      </c>
      <c r="H312" s="132" t="s">
        <v>344</v>
      </c>
      <c r="I312" s="52" t="s">
        <v>345</v>
      </c>
      <c r="J312" s="52">
        <v>7</v>
      </c>
      <c r="M312" s="24" t="str">
        <f>IFERROR(IF(G653="","",IF(G653="GENNAIO","",IF(G653="FEBBRAIO","",IF(G653="MARZO","",IF(G653="APRILE","",IF(G653="MAGGIO","",IF(G653="GIUGNO","",IF(G653="LUGLIO","",IF(G653="AGOSTO","",IF(G653="SETTEMBRE","",IF(G653="OTTOBRE","",IF(G653="NOVEMBRE","",IF(G653="DICEMBRE","",IF(OR('Calendario Attività Giovanile'!$D653="",'Calendario Attività Giovanile'!$E653="",'Calendario Attività Giovanile'!$H653="",'Calendario Attività Giovanile'!$I653=""),"ERRORE! MANCA…","")))))))))))))),"")</f>
        <v/>
      </c>
      <c r="N312" s="25" t="str">
        <f t="shared" si="25"/>
        <v/>
      </c>
      <c r="O312" s="25" t="str">
        <f t="shared" si="26"/>
        <v/>
      </c>
      <c r="P312" s="25" t="str">
        <f t="shared" si="27"/>
        <v/>
      </c>
      <c r="Q312" s="25" t="str">
        <f t="shared" si="28"/>
        <v/>
      </c>
      <c r="R312" s="12" t="str">
        <f t="shared" si="29"/>
        <v/>
      </c>
      <c r="S312" s="6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</row>
    <row r="313" spans="2:35" ht="21" hidden="1">
      <c r="B313" s="68" t="s">
        <v>441</v>
      </c>
      <c r="C313" s="57" t="s">
        <v>87</v>
      </c>
      <c r="D313" s="52"/>
      <c r="E313" s="52" t="s">
        <v>24</v>
      </c>
      <c r="F313" s="52">
        <v>30</v>
      </c>
      <c r="G313" s="52" t="s">
        <v>81</v>
      </c>
      <c r="H313" s="132" t="s">
        <v>114</v>
      </c>
      <c r="I313" s="52" t="s">
        <v>252</v>
      </c>
      <c r="J313" s="52">
        <v>2</v>
      </c>
      <c r="M313" s="24" t="str">
        <f>IFERROR(IF(G654="","",IF(G654="GENNAIO","",IF(G654="FEBBRAIO","",IF(G654="MARZO","",IF(G654="APRILE","",IF(G654="MAGGIO","",IF(G654="GIUGNO","",IF(G654="LUGLIO","",IF(G654="AGOSTO","",IF(G654="SETTEMBRE","",IF(G654="OTTOBRE","",IF(G654="NOVEMBRE","",IF(G654="DICEMBRE","",IF(OR('Calendario Attività Giovanile'!$D654="",'Calendario Attività Giovanile'!$E654="",'Calendario Attività Giovanile'!$H654="",'Calendario Attività Giovanile'!$I654=""),"ERRORE! MANCA…","")))))))))))))),"")</f>
        <v/>
      </c>
      <c r="N313" s="25" t="str">
        <f t="shared" si="25"/>
        <v/>
      </c>
      <c r="O313" s="25" t="str">
        <f t="shared" si="26"/>
        <v/>
      </c>
      <c r="P313" s="25" t="str">
        <f t="shared" si="27"/>
        <v/>
      </c>
      <c r="Q313" s="25" t="str">
        <f t="shared" si="28"/>
        <v/>
      </c>
      <c r="R313" s="12" t="str">
        <f t="shared" si="29"/>
        <v/>
      </c>
      <c r="S313" s="6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</row>
    <row r="314" spans="2:35" ht="21" hidden="1">
      <c r="B314" s="68" t="s">
        <v>469</v>
      </c>
      <c r="C314" s="57" t="s">
        <v>87</v>
      </c>
      <c r="D314" s="52"/>
      <c r="E314" s="52" t="s">
        <v>22</v>
      </c>
      <c r="F314" s="52">
        <v>30</v>
      </c>
      <c r="G314" s="52">
        <v>31</v>
      </c>
      <c r="H314" s="132" t="s">
        <v>346</v>
      </c>
      <c r="I314" s="52" t="s">
        <v>136</v>
      </c>
      <c r="J314" s="52">
        <v>4</v>
      </c>
      <c r="M314" s="24" t="str">
        <f>IFERROR(IF(G655="","",IF(G655="GENNAIO","",IF(G655="FEBBRAIO","",IF(G655="MARZO","",IF(G655="APRILE","",IF(G655="MAGGIO","",IF(G655="GIUGNO","",IF(G655="LUGLIO","",IF(G655="AGOSTO","",IF(G655="SETTEMBRE","",IF(G655="OTTOBRE","",IF(G655="NOVEMBRE","",IF(G655="DICEMBRE","",IF(OR('Calendario Attività Giovanile'!$D655="",'Calendario Attività Giovanile'!$E655="",'Calendario Attività Giovanile'!$H655="",'Calendario Attività Giovanile'!$I655=""),"ERRORE! MANCA…","")))))))))))))),"")</f>
        <v/>
      </c>
      <c r="N314" s="25" t="str">
        <f t="shared" si="25"/>
        <v/>
      </c>
      <c r="O314" s="25" t="str">
        <f t="shared" si="26"/>
        <v/>
      </c>
      <c r="P314" s="25" t="str">
        <f t="shared" si="27"/>
        <v/>
      </c>
      <c r="Q314" s="25" t="str">
        <f t="shared" si="28"/>
        <v/>
      </c>
      <c r="R314" s="12" t="str">
        <f t="shared" si="29"/>
        <v/>
      </c>
      <c r="S314" s="6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</row>
    <row r="315" spans="2:35" ht="21">
      <c r="B315" s="68" t="s">
        <v>442</v>
      </c>
      <c r="C315" s="57" t="s">
        <v>87</v>
      </c>
      <c r="D315" s="52"/>
      <c r="E315" s="52" t="s">
        <v>24</v>
      </c>
      <c r="F315" s="52">
        <v>31</v>
      </c>
      <c r="G315" s="52" t="s">
        <v>81</v>
      </c>
      <c r="H315" s="132" t="s">
        <v>347</v>
      </c>
      <c r="I315" s="52" t="s">
        <v>246</v>
      </c>
      <c r="J315" s="52">
        <v>3</v>
      </c>
      <c r="M315" s="24" t="str">
        <f>IFERROR(IF(G656="","",IF(G656="GENNAIO","",IF(G656="FEBBRAIO","",IF(G656="MARZO","",IF(G656="APRILE","",IF(G656="MAGGIO","",IF(G656="GIUGNO","",IF(G656="LUGLIO","",IF(G656="AGOSTO","",IF(G656="SETTEMBRE","",IF(G656="OTTOBRE","",IF(G656="NOVEMBRE","",IF(G656="DICEMBRE","",IF(OR('Calendario Attività Giovanile'!$D656="",'Calendario Attività Giovanile'!$E656="",'Calendario Attività Giovanile'!$H656="",'Calendario Attività Giovanile'!$I656=""),"ERRORE! MANCA…","")))))))))))))),"")</f>
        <v/>
      </c>
      <c r="N315" s="25" t="str">
        <f t="shared" si="25"/>
        <v/>
      </c>
      <c r="O315" s="25" t="str">
        <f t="shared" si="26"/>
        <v/>
      </c>
      <c r="P315" s="25" t="str">
        <f t="shared" si="27"/>
        <v/>
      </c>
      <c r="Q315" s="25" t="str">
        <f t="shared" si="28"/>
        <v/>
      </c>
      <c r="R315" s="12" t="str">
        <f t="shared" si="29"/>
        <v/>
      </c>
      <c r="S315" s="6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</row>
    <row r="316" spans="2:35" ht="21" hidden="1">
      <c r="B316" s="68" t="s">
        <v>81</v>
      </c>
      <c r="C316" s="57" t="s">
        <v>88</v>
      </c>
      <c r="D316" s="52"/>
      <c r="E316" s="52"/>
      <c r="F316" s="52"/>
      <c r="G316" s="52" t="s">
        <v>81</v>
      </c>
      <c r="H316" s="132" t="s">
        <v>7</v>
      </c>
      <c r="I316" s="52"/>
      <c r="J316" s="52"/>
      <c r="M316" s="24" t="str">
        <f>IFERROR(IF(G657="","",IF(G657="GENNAIO","",IF(G657="FEBBRAIO","",IF(G657="MARZO","",IF(G657="APRILE","",IF(G657="MAGGIO","",IF(G657="GIUGNO","",IF(G657="LUGLIO","",IF(G657="AGOSTO","",IF(G657="SETTEMBRE","",IF(G657="OTTOBRE","",IF(G657="NOVEMBRE","",IF(G657="DICEMBRE","",IF(OR('Calendario Attività Giovanile'!$D657="",'Calendario Attività Giovanile'!$E657="",'Calendario Attività Giovanile'!$H657="",'Calendario Attività Giovanile'!$I657=""),"ERRORE! MANCA…","")))))))))))))),"")</f>
        <v/>
      </c>
      <c r="N316" s="25" t="str">
        <f t="shared" si="25"/>
        <v/>
      </c>
      <c r="O316" s="25" t="str">
        <f t="shared" si="26"/>
        <v/>
      </c>
      <c r="P316" s="25" t="str">
        <f t="shared" si="27"/>
        <v/>
      </c>
      <c r="Q316" s="25" t="str">
        <f t="shared" si="28"/>
        <v/>
      </c>
      <c r="R316" s="12" t="str">
        <f t="shared" si="29"/>
        <v/>
      </c>
      <c r="S316" s="6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</row>
    <row r="317" spans="2:35" ht="21" hidden="1">
      <c r="B317" s="68" t="s">
        <v>444</v>
      </c>
      <c r="C317" s="57" t="s">
        <v>88</v>
      </c>
      <c r="D317" s="52"/>
      <c r="E317" s="52" t="s">
        <v>24</v>
      </c>
      <c r="F317" s="52">
        <v>5</v>
      </c>
      <c r="G317" s="52" t="s">
        <v>81</v>
      </c>
      <c r="H317" s="132" t="s">
        <v>114</v>
      </c>
      <c r="I317" s="52" t="s">
        <v>122</v>
      </c>
      <c r="J317" s="52">
        <v>7</v>
      </c>
      <c r="M317" s="24" t="str">
        <f>IFERROR(IF(G658="","",IF(G658="GENNAIO","",IF(G658="FEBBRAIO","",IF(G658="MARZO","",IF(G658="APRILE","",IF(G658="MAGGIO","",IF(G658="GIUGNO","",IF(G658="LUGLIO","",IF(G658="AGOSTO","",IF(G658="SETTEMBRE","",IF(G658="OTTOBRE","",IF(G658="NOVEMBRE","",IF(G658="DICEMBRE","",IF(OR('Calendario Attività Giovanile'!$D658="",'Calendario Attività Giovanile'!$E658="",'Calendario Attività Giovanile'!$H658="",'Calendario Attività Giovanile'!$I658=""),"ERRORE! MANCA…","")))))))))))))),"")</f>
        <v/>
      </c>
      <c r="N317" s="25" t="str">
        <f t="shared" si="25"/>
        <v/>
      </c>
      <c r="O317" s="25" t="str">
        <f t="shared" si="26"/>
        <v/>
      </c>
      <c r="P317" s="25" t="str">
        <f t="shared" si="27"/>
        <v/>
      </c>
      <c r="Q317" s="25" t="str">
        <f t="shared" si="28"/>
        <v/>
      </c>
      <c r="R317" s="12" t="str">
        <f t="shared" si="29"/>
        <v/>
      </c>
      <c r="S317" s="6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</row>
    <row r="318" spans="2:35" ht="21" hidden="1">
      <c r="B318" s="68" t="s">
        <v>417</v>
      </c>
      <c r="C318" s="57" t="s">
        <v>88</v>
      </c>
      <c r="D318" s="52" t="s">
        <v>487</v>
      </c>
      <c r="E318" s="52" t="s">
        <v>25</v>
      </c>
      <c r="F318" s="52">
        <v>6</v>
      </c>
      <c r="G318" s="52" t="s">
        <v>81</v>
      </c>
      <c r="H318" s="132" t="s">
        <v>499</v>
      </c>
      <c r="I318" s="52" t="s">
        <v>153</v>
      </c>
      <c r="J318" s="52">
        <v>2</v>
      </c>
      <c r="M318" s="24" t="str">
        <f>IFERROR(IF(G659="","",IF(G659="GENNAIO","",IF(G659="FEBBRAIO","",IF(G659="MARZO","",IF(G659="APRILE","",IF(G659="MAGGIO","",IF(G659="GIUGNO","",IF(G659="LUGLIO","",IF(G659="AGOSTO","",IF(G659="SETTEMBRE","",IF(G659="OTTOBRE","",IF(G659="NOVEMBRE","",IF(G659="DICEMBRE","",IF(OR('Calendario Attività Giovanile'!$D659="",'Calendario Attività Giovanile'!$E659="",'Calendario Attività Giovanile'!$H659="",'Calendario Attività Giovanile'!$I659=""),"ERRORE! MANCA…","")))))))))))))),"")</f>
        <v/>
      </c>
      <c r="N318" s="25" t="str">
        <f t="shared" si="25"/>
        <v/>
      </c>
      <c r="O318" s="25" t="str">
        <f t="shared" si="26"/>
        <v/>
      </c>
      <c r="P318" s="25" t="str">
        <f t="shared" si="27"/>
        <v/>
      </c>
      <c r="Q318" s="25" t="str">
        <f t="shared" si="28"/>
        <v/>
      </c>
      <c r="R318" s="12" t="str">
        <f t="shared" si="29"/>
        <v/>
      </c>
      <c r="S318" s="6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</row>
    <row r="319" spans="2:35" ht="21" hidden="1">
      <c r="B319" s="68" t="s">
        <v>101</v>
      </c>
      <c r="C319" s="57" t="s">
        <v>88</v>
      </c>
      <c r="D319" s="52"/>
      <c r="E319" s="52" t="s">
        <v>24</v>
      </c>
      <c r="F319" s="52">
        <v>7</v>
      </c>
      <c r="G319" s="52" t="s">
        <v>81</v>
      </c>
      <c r="H319" s="132" t="s">
        <v>350</v>
      </c>
      <c r="I319" s="52" t="s">
        <v>49</v>
      </c>
      <c r="J319" s="52">
        <v>1</v>
      </c>
      <c r="M319" s="24" t="str">
        <f>IFERROR(IF(G660="","",IF(G660="GENNAIO","",IF(G660="FEBBRAIO","",IF(G660="MARZO","",IF(G660="APRILE","",IF(G660="MAGGIO","",IF(G660="GIUGNO","",IF(G660="LUGLIO","",IF(G660="AGOSTO","",IF(G660="SETTEMBRE","",IF(G660="OTTOBRE","",IF(G660="NOVEMBRE","",IF(G660="DICEMBRE","",IF(OR('Calendario Attività Giovanile'!$D660="",'Calendario Attività Giovanile'!$E660="",'Calendario Attività Giovanile'!$H660="",'Calendario Attività Giovanile'!$I660=""),"ERRORE! MANCA…","")))))))))))))),"")</f>
        <v/>
      </c>
      <c r="N319" s="25" t="str">
        <f t="shared" si="25"/>
        <v/>
      </c>
      <c r="O319" s="25" t="str">
        <f t="shared" si="26"/>
        <v/>
      </c>
      <c r="P319" s="25" t="str">
        <f t="shared" si="27"/>
        <v/>
      </c>
      <c r="Q319" s="25" t="str">
        <f t="shared" si="28"/>
        <v/>
      </c>
      <c r="R319" s="12" t="str">
        <f t="shared" si="29"/>
        <v/>
      </c>
      <c r="S319" s="6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</row>
    <row r="320" spans="2:35" ht="21" hidden="1">
      <c r="B320" s="68" t="s">
        <v>457</v>
      </c>
      <c r="C320" s="57" t="s">
        <v>88</v>
      </c>
      <c r="D320" s="52"/>
      <c r="E320" s="52" t="s">
        <v>21</v>
      </c>
      <c r="F320" s="52">
        <v>7</v>
      </c>
      <c r="G320" s="52">
        <v>11</v>
      </c>
      <c r="H320" s="132" t="s">
        <v>351</v>
      </c>
      <c r="I320" s="52" t="s">
        <v>141</v>
      </c>
      <c r="J320" s="52">
        <v>1</v>
      </c>
      <c r="M320" s="24" t="str">
        <f>IFERROR(IF(G661="","",IF(G661="GENNAIO","",IF(G661="FEBBRAIO","",IF(G661="MARZO","",IF(G661="APRILE","",IF(G661="MAGGIO","",IF(G661="GIUGNO","",IF(G661="LUGLIO","",IF(G661="AGOSTO","",IF(G661="SETTEMBRE","",IF(G661="OTTOBRE","",IF(G661="NOVEMBRE","",IF(G661="DICEMBRE","",IF(OR('Calendario Attività Giovanile'!$D661="",'Calendario Attività Giovanile'!$E661="",'Calendario Attività Giovanile'!$H661="",'Calendario Attività Giovanile'!$I661=""),"ERRORE! MANCA…","")))))))))))))),"")</f>
        <v/>
      </c>
      <c r="N320" s="25" t="str">
        <f t="shared" si="25"/>
        <v/>
      </c>
      <c r="O320" s="25" t="str">
        <f t="shared" si="26"/>
        <v/>
      </c>
      <c r="P320" s="25" t="str">
        <f t="shared" si="27"/>
        <v/>
      </c>
      <c r="Q320" s="25" t="str">
        <f t="shared" si="28"/>
        <v/>
      </c>
      <c r="R320" s="12" t="str">
        <f t="shared" si="29"/>
        <v/>
      </c>
      <c r="S320" s="6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</row>
    <row r="321" spans="2:35" ht="21" hidden="1">
      <c r="B321" s="68" t="s">
        <v>101</v>
      </c>
      <c r="C321" s="57" t="s">
        <v>88</v>
      </c>
      <c r="D321" s="52"/>
      <c r="E321" s="52" t="s">
        <v>24</v>
      </c>
      <c r="F321" s="52">
        <v>7</v>
      </c>
      <c r="G321" s="52" t="s">
        <v>81</v>
      </c>
      <c r="H321" s="132" t="s">
        <v>114</v>
      </c>
      <c r="I321" s="52" t="s">
        <v>143</v>
      </c>
      <c r="J321" s="52">
        <v>2</v>
      </c>
      <c r="M321" s="24" t="str">
        <f>IFERROR(IF(G662="","",IF(G662="GENNAIO","",IF(G662="FEBBRAIO","",IF(G662="MARZO","",IF(G662="APRILE","",IF(G662="MAGGIO","",IF(G662="GIUGNO","",IF(G662="LUGLIO","",IF(G662="AGOSTO","",IF(G662="SETTEMBRE","",IF(G662="OTTOBRE","",IF(G662="NOVEMBRE","",IF(G662="DICEMBRE","",IF(OR('Calendario Attività Giovanile'!$D662="",'Calendario Attività Giovanile'!$E662="",'Calendario Attività Giovanile'!$H662="",'Calendario Attività Giovanile'!$I662=""),"ERRORE! MANCA…","")))))))))))))),"")</f>
        <v/>
      </c>
      <c r="N321" s="25" t="str">
        <f t="shared" si="25"/>
        <v/>
      </c>
      <c r="O321" s="25" t="str">
        <f t="shared" si="26"/>
        <v/>
      </c>
      <c r="P321" s="25" t="str">
        <f t="shared" si="27"/>
        <v/>
      </c>
      <c r="Q321" s="25" t="str">
        <f t="shared" si="28"/>
        <v/>
      </c>
      <c r="R321" s="12" t="str">
        <f t="shared" si="29"/>
        <v/>
      </c>
      <c r="S321" s="6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</row>
    <row r="322" spans="2:35" ht="21">
      <c r="B322" s="68" t="s">
        <v>101</v>
      </c>
      <c r="C322" s="57" t="s">
        <v>88</v>
      </c>
      <c r="D322" s="52"/>
      <c r="E322" s="52" t="s">
        <v>24</v>
      </c>
      <c r="F322" s="52">
        <v>7</v>
      </c>
      <c r="G322" s="52" t="s">
        <v>81</v>
      </c>
      <c r="H322" s="132" t="s">
        <v>114</v>
      </c>
      <c r="I322" s="52" t="s">
        <v>352</v>
      </c>
      <c r="J322" s="52">
        <v>3</v>
      </c>
      <c r="M322" s="24" t="str">
        <f>IFERROR(IF(G663="","",IF(G663="GENNAIO","",IF(G663="FEBBRAIO","",IF(G663="MARZO","",IF(G663="APRILE","",IF(G663="MAGGIO","",IF(G663="GIUGNO","",IF(G663="LUGLIO","",IF(G663="AGOSTO","",IF(G663="SETTEMBRE","",IF(G663="OTTOBRE","",IF(G663="NOVEMBRE","",IF(G663="DICEMBRE","",IF(OR('Calendario Attività Giovanile'!$D663="",'Calendario Attività Giovanile'!$E663="",'Calendario Attività Giovanile'!$H663="",'Calendario Attività Giovanile'!$I663=""),"ERRORE! MANCA…","")))))))))))))),"")</f>
        <v/>
      </c>
      <c r="N322" s="25" t="str">
        <f t="shared" si="25"/>
        <v/>
      </c>
      <c r="O322" s="25" t="str">
        <f t="shared" si="26"/>
        <v/>
      </c>
      <c r="P322" s="25" t="str">
        <f t="shared" si="27"/>
        <v/>
      </c>
      <c r="Q322" s="25" t="str">
        <f t="shared" si="28"/>
        <v/>
      </c>
      <c r="R322" s="12" t="str">
        <f t="shared" si="29"/>
        <v/>
      </c>
      <c r="S322" s="6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</row>
    <row r="323" spans="2:35" ht="21" hidden="1">
      <c r="B323" s="68" t="s">
        <v>101</v>
      </c>
      <c r="C323" s="57" t="s">
        <v>88</v>
      </c>
      <c r="D323" s="52" t="s">
        <v>487</v>
      </c>
      <c r="E323" s="52" t="s">
        <v>24</v>
      </c>
      <c r="F323" s="52">
        <v>7</v>
      </c>
      <c r="G323" s="52" t="s">
        <v>81</v>
      </c>
      <c r="H323" s="132" t="s">
        <v>324</v>
      </c>
      <c r="I323" s="52" t="s">
        <v>243</v>
      </c>
      <c r="J323" s="52">
        <v>4</v>
      </c>
      <c r="M323" s="24" t="str">
        <f>IFERROR(IF(G664="","",IF(G664="GENNAIO","",IF(G664="FEBBRAIO","",IF(G664="MARZO","",IF(G664="APRILE","",IF(G664="MAGGIO","",IF(G664="GIUGNO","",IF(G664="LUGLIO","",IF(G664="AGOSTO","",IF(G664="SETTEMBRE","",IF(G664="OTTOBRE","",IF(G664="NOVEMBRE","",IF(G664="DICEMBRE","",IF(OR('Calendario Attività Giovanile'!$D664="",'Calendario Attività Giovanile'!$E664="",'Calendario Attività Giovanile'!$H664="",'Calendario Attività Giovanile'!$I664=""),"ERRORE! MANCA…","")))))))))))))),"")</f>
        <v/>
      </c>
      <c r="N323" s="25" t="str">
        <f t="shared" si="25"/>
        <v/>
      </c>
      <c r="O323" s="25" t="str">
        <f t="shared" si="26"/>
        <v/>
      </c>
      <c r="P323" s="25" t="str">
        <f t="shared" si="27"/>
        <v/>
      </c>
      <c r="Q323" s="25" t="str">
        <f t="shared" si="28"/>
        <v/>
      </c>
      <c r="R323" s="12" t="str">
        <f t="shared" si="29"/>
        <v/>
      </c>
      <c r="S323" s="6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</row>
    <row r="324" spans="2:35" ht="21" hidden="1">
      <c r="B324" s="68" t="s">
        <v>457</v>
      </c>
      <c r="C324" s="57" t="s">
        <v>88</v>
      </c>
      <c r="D324" s="52"/>
      <c r="E324" s="52" t="s">
        <v>21</v>
      </c>
      <c r="F324" s="52">
        <v>7</v>
      </c>
      <c r="G324" s="52">
        <v>11</v>
      </c>
      <c r="H324" s="132" t="s">
        <v>353</v>
      </c>
      <c r="I324" s="52" t="s">
        <v>158</v>
      </c>
      <c r="J324" s="52">
        <v>6</v>
      </c>
      <c r="M324" s="24" t="str">
        <f>IFERROR(IF(G665="","",IF(G665="GENNAIO","",IF(G665="FEBBRAIO","",IF(G665="MARZO","",IF(G665="APRILE","",IF(G665="MAGGIO","",IF(G665="GIUGNO","",IF(G665="LUGLIO","",IF(G665="AGOSTO","",IF(G665="SETTEMBRE","",IF(G665="OTTOBRE","",IF(G665="NOVEMBRE","",IF(G665="DICEMBRE","",IF(OR('Calendario Attività Giovanile'!$D665="",'Calendario Attività Giovanile'!$E665="",'Calendario Attività Giovanile'!$H665="",'Calendario Attività Giovanile'!$I665=""),"ERRORE! MANCA…","")))))))))))))),"")</f>
        <v/>
      </c>
      <c r="N324" s="25" t="str">
        <f t="shared" si="25"/>
        <v/>
      </c>
      <c r="O324" s="25" t="str">
        <f t="shared" si="26"/>
        <v/>
      </c>
      <c r="P324" s="25" t="str">
        <f t="shared" si="27"/>
        <v/>
      </c>
      <c r="Q324" s="25" t="str">
        <f t="shared" si="28"/>
        <v/>
      </c>
      <c r="R324" s="12" t="str">
        <f t="shared" si="29"/>
        <v/>
      </c>
      <c r="S324" s="6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</row>
    <row r="325" spans="2:35" ht="21" hidden="1">
      <c r="B325" s="68" t="s">
        <v>429</v>
      </c>
      <c r="C325" s="57" t="s">
        <v>88</v>
      </c>
      <c r="D325" s="52"/>
      <c r="E325" s="52" t="s">
        <v>24</v>
      </c>
      <c r="F325" s="52">
        <v>8</v>
      </c>
      <c r="G325" s="52" t="s">
        <v>81</v>
      </c>
      <c r="H325" s="132" t="s">
        <v>114</v>
      </c>
      <c r="I325" s="52" t="s">
        <v>276</v>
      </c>
      <c r="J325" s="52">
        <v>4</v>
      </c>
      <c r="M325" s="24" t="str">
        <f>IFERROR(IF(G666="","",IF(G666="GENNAIO","",IF(G666="FEBBRAIO","",IF(G666="MARZO","",IF(G666="APRILE","",IF(G666="MAGGIO","",IF(G666="GIUGNO","",IF(G666="LUGLIO","",IF(G666="AGOSTO","",IF(G666="SETTEMBRE","",IF(G666="OTTOBRE","",IF(G666="NOVEMBRE","",IF(G666="DICEMBRE","",IF(OR('Calendario Attività Giovanile'!$D666="",'Calendario Attività Giovanile'!$E666="",'Calendario Attività Giovanile'!$H666="",'Calendario Attività Giovanile'!$I666=""),"ERRORE! MANCA…","")))))))))))))),"")</f>
        <v/>
      </c>
      <c r="N325" s="25" t="str">
        <f t="shared" si="25"/>
        <v/>
      </c>
      <c r="O325" s="25" t="str">
        <f t="shared" si="26"/>
        <v/>
      </c>
      <c r="P325" s="25" t="str">
        <f t="shared" si="27"/>
        <v/>
      </c>
      <c r="Q325" s="25" t="str">
        <f t="shared" si="28"/>
        <v/>
      </c>
      <c r="R325" s="12" t="str">
        <f t="shared" si="29"/>
        <v/>
      </c>
      <c r="S325" s="6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 spans="2:35" ht="21" hidden="1">
      <c r="B326" s="68" t="s">
        <v>458</v>
      </c>
      <c r="C326" s="57" t="s">
        <v>88</v>
      </c>
      <c r="D326" s="52"/>
      <c r="E326" s="52" t="s">
        <v>21</v>
      </c>
      <c r="F326" s="52">
        <v>9</v>
      </c>
      <c r="G326" s="52">
        <v>11</v>
      </c>
      <c r="H326" s="132" t="s">
        <v>354</v>
      </c>
      <c r="I326" s="52" t="s">
        <v>54</v>
      </c>
      <c r="J326" s="52">
        <v>1</v>
      </c>
      <c r="M326" s="24" t="str">
        <f>IFERROR(IF(G667="","",IF(G667="GENNAIO","",IF(G667="FEBBRAIO","",IF(G667="MARZO","",IF(G667="APRILE","",IF(G667="MAGGIO","",IF(G667="GIUGNO","",IF(G667="LUGLIO","",IF(G667="AGOSTO","",IF(G667="SETTEMBRE","",IF(G667="OTTOBRE","",IF(G667="NOVEMBRE","",IF(G667="DICEMBRE","",IF(OR('Calendario Attività Giovanile'!$D667="",'Calendario Attività Giovanile'!$E667="",'Calendario Attività Giovanile'!$H667="",'Calendario Attività Giovanile'!$I667=""),"ERRORE! MANCA…","")))))))))))))),"")</f>
        <v/>
      </c>
      <c r="N326" s="25" t="str">
        <f t="shared" si="25"/>
        <v/>
      </c>
      <c r="O326" s="25" t="str">
        <f t="shared" si="26"/>
        <v/>
      </c>
      <c r="P326" s="25" t="str">
        <f t="shared" si="27"/>
        <v/>
      </c>
      <c r="Q326" s="25" t="str">
        <f t="shared" si="28"/>
        <v/>
      </c>
      <c r="R326" s="12" t="str">
        <f t="shared" si="29"/>
        <v/>
      </c>
      <c r="S326" s="6"/>
      <c r="T326" s="4"/>
      <c r="U326" s="4"/>
      <c r="AI326" s="3"/>
    </row>
    <row r="327" spans="2:35" ht="21" hidden="1">
      <c r="B327" s="68" t="s">
        <v>458</v>
      </c>
      <c r="C327" s="57" t="s">
        <v>88</v>
      </c>
      <c r="D327" s="52"/>
      <c r="E327" s="52" t="s">
        <v>21</v>
      </c>
      <c r="F327" s="52">
        <v>9</v>
      </c>
      <c r="G327" s="52">
        <v>11</v>
      </c>
      <c r="H327" s="132" t="s">
        <v>355</v>
      </c>
      <c r="I327" s="52" t="s">
        <v>208</v>
      </c>
      <c r="J327" s="52">
        <v>4</v>
      </c>
      <c r="M327" s="24" t="str">
        <f>IFERROR(IF(G668="","",IF(G668="GENNAIO","",IF(G668="FEBBRAIO","",IF(G668="MARZO","",IF(G668="APRILE","",IF(G668="MAGGIO","",IF(G668="GIUGNO","",IF(G668="LUGLIO","",IF(G668="AGOSTO","",IF(G668="SETTEMBRE","",IF(G668="OTTOBRE","",IF(G668="NOVEMBRE","",IF(G668="DICEMBRE","",IF(OR('Calendario Attività Giovanile'!$D668="",'Calendario Attività Giovanile'!$E668="",'Calendario Attività Giovanile'!$H668="",'Calendario Attività Giovanile'!$I668=""),"ERRORE! MANCA…","")))))))))))))),"")</f>
        <v/>
      </c>
      <c r="N327" s="25" t="str">
        <f t="shared" si="25"/>
        <v/>
      </c>
      <c r="O327" s="25" t="str">
        <f t="shared" si="26"/>
        <v/>
      </c>
      <c r="P327" s="25" t="str">
        <f t="shared" si="27"/>
        <v/>
      </c>
      <c r="Q327" s="25" t="str">
        <f t="shared" si="28"/>
        <v/>
      </c>
      <c r="R327" s="12" t="str">
        <f t="shared" si="29"/>
        <v/>
      </c>
      <c r="S327" s="6"/>
      <c r="T327" s="4"/>
      <c r="U327" s="4"/>
      <c r="AI327" s="3"/>
    </row>
    <row r="328" spans="2:35" ht="21" hidden="1">
      <c r="B328" s="68" t="s">
        <v>431</v>
      </c>
      <c r="C328" s="57" t="s">
        <v>88</v>
      </c>
      <c r="D328" s="52"/>
      <c r="E328" s="52" t="s">
        <v>25</v>
      </c>
      <c r="F328" s="52">
        <v>9</v>
      </c>
      <c r="G328" s="52" t="s">
        <v>81</v>
      </c>
      <c r="H328" s="132" t="s">
        <v>229</v>
      </c>
      <c r="I328" s="52" t="s">
        <v>304</v>
      </c>
      <c r="J328" s="52">
        <v>6</v>
      </c>
      <c r="M328" s="24" t="str">
        <f>IFERROR(IF(G669="","",IF(G669="GENNAIO","",IF(G669="FEBBRAIO","",IF(G669="MARZO","",IF(G669="APRILE","",IF(G669="MAGGIO","",IF(G669="GIUGNO","",IF(G669="LUGLIO","",IF(G669="AGOSTO","",IF(G669="SETTEMBRE","",IF(G669="OTTOBRE","",IF(G669="NOVEMBRE","",IF(G669="DICEMBRE","",IF(OR('Calendario Attività Giovanile'!$D669="",'Calendario Attività Giovanile'!$E669="",'Calendario Attività Giovanile'!$H669="",'Calendario Attività Giovanile'!$I669=""),"ERRORE! MANCA…","")))))))))))))),"")</f>
        <v/>
      </c>
      <c r="N328" s="25" t="str">
        <f t="shared" si="25"/>
        <v/>
      </c>
      <c r="O328" s="25" t="str">
        <f t="shared" si="26"/>
        <v/>
      </c>
      <c r="P328" s="25" t="str">
        <f t="shared" si="27"/>
        <v/>
      </c>
      <c r="Q328" s="25" t="str">
        <f t="shared" si="28"/>
        <v/>
      </c>
      <c r="R328" s="12" t="str">
        <f t="shared" si="29"/>
        <v/>
      </c>
      <c r="S328" s="6"/>
      <c r="T328" s="4"/>
      <c r="U328" s="4"/>
      <c r="AI328" s="3"/>
    </row>
    <row r="329" spans="2:35" ht="21" hidden="1">
      <c r="B329" s="68" t="s">
        <v>418</v>
      </c>
      <c r="C329" s="57" t="s">
        <v>88</v>
      </c>
      <c r="D329" s="52" t="s">
        <v>487</v>
      </c>
      <c r="E329" s="52" t="s">
        <v>25</v>
      </c>
      <c r="F329" s="52">
        <v>10</v>
      </c>
      <c r="G329" s="52" t="s">
        <v>81</v>
      </c>
      <c r="H329" s="132" t="s">
        <v>499</v>
      </c>
      <c r="I329" s="52" t="s">
        <v>244</v>
      </c>
      <c r="J329" s="52">
        <v>2</v>
      </c>
      <c r="M329" s="24" t="str">
        <f>IFERROR(IF(G670="","",IF(G670="GENNAIO","",IF(G670="FEBBRAIO","",IF(G670="MARZO","",IF(G670="APRILE","",IF(G670="MAGGIO","",IF(G670="GIUGNO","",IF(G670="LUGLIO","",IF(G670="AGOSTO","",IF(G670="SETTEMBRE","",IF(G670="OTTOBRE","",IF(G670="NOVEMBRE","",IF(G670="DICEMBRE","",IF(OR('Calendario Attività Giovanile'!$D670="",'Calendario Attività Giovanile'!$E670="",'Calendario Attività Giovanile'!$H670="",'Calendario Attività Giovanile'!$I670=""),"ERRORE! MANCA…","")))))))))))))),"")</f>
        <v/>
      </c>
      <c r="N329" s="25" t="str">
        <f t="shared" si="25"/>
        <v/>
      </c>
      <c r="O329" s="25" t="str">
        <f t="shared" si="26"/>
        <v/>
      </c>
      <c r="P329" s="25" t="str">
        <f t="shared" si="27"/>
        <v/>
      </c>
      <c r="Q329" s="25" t="str">
        <f t="shared" si="28"/>
        <v/>
      </c>
      <c r="R329" s="12" t="str">
        <f t="shared" si="29"/>
        <v/>
      </c>
      <c r="S329" s="6"/>
      <c r="T329" s="4"/>
      <c r="U329" s="4"/>
      <c r="AI329" s="3"/>
    </row>
    <row r="330" spans="2:35" ht="21">
      <c r="B330" s="68" t="s">
        <v>418</v>
      </c>
      <c r="C330" s="57" t="s">
        <v>88</v>
      </c>
      <c r="D330" s="52" t="s">
        <v>484</v>
      </c>
      <c r="E330" s="52" t="s">
        <v>25</v>
      </c>
      <c r="F330" s="52">
        <v>10</v>
      </c>
      <c r="G330" s="52" t="s">
        <v>81</v>
      </c>
      <c r="H330" s="132" t="s">
        <v>522</v>
      </c>
      <c r="I330" s="52" t="s">
        <v>62</v>
      </c>
      <c r="J330" s="52">
        <v>3</v>
      </c>
      <c r="M330" s="24" t="str">
        <f>IFERROR(IF(G671="","",IF(G671="GENNAIO","",IF(G671="FEBBRAIO","",IF(G671="MARZO","",IF(G671="APRILE","",IF(G671="MAGGIO","",IF(G671="GIUGNO","",IF(G671="LUGLIO","",IF(G671="AGOSTO","",IF(G671="SETTEMBRE","",IF(G671="OTTOBRE","",IF(G671="NOVEMBRE","",IF(G671="DICEMBRE","",IF(OR('Calendario Attività Giovanile'!$D671="",'Calendario Attività Giovanile'!$E671="",'Calendario Attività Giovanile'!$H671="",'Calendario Attività Giovanile'!$I671=""),"ERRORE! MANCA…","")))))))))))))),"")</f>
        <v/>
      </c>
      <c r="N330" s="25" t="str">
        <f t="shared" si="25"/>
        <v/>
      </c>
      <c r="O330" s="25" t="str">
        <f t="shared" si="26"/>
        <v/>
      </c>
      <c r="P330" s="25" t="str">
        <f t="shared" si="27"/>
        <v/>
      </c>
      <c r="Q330" s="25" t="str">
        <f t="shared" si="28"/>
        <v/>
      </c>
      <c r="R330" s="12" t="str">
        <f t="shared" si="29"/>
        <v/>
      </c>
      <c r="S330" s="6"/>
      <c r="T330" s="4"/>
      <c r="U330" s="4"/>
    </row>
    <row r="331" spans="2:35" ht="21" hidden="1">
      <c r="B331" s="68" t="s">
        <v>419</v>
      </c>
      <c r="C331" s="57" t="s">
        <v>88</v>
      </c>
      <c r="D331" s="52"/>
      <c r="E331" s="52" t="s">
        <v>21</v>
      </c>
      <c r="F331" s="52">
        <v>10</v>
      </c>
      <c r="G331" s="52">
        <v>11</v>
      </c>
      <c r="H331" s="132" t="s">
        <v>356</v>
      </c>
      <c r="I331" s="52" t="s">
        <v>210</v>
      </c>
      <c r="J331" s="52">
        <v>4</v>
      </c>
      <c r="M331" s="24" t="str">
        <f>IFERROR(IF(G672="","",IF(G672="GENNAIO","",IF(G672="FEBBRAIO","",IF(G672="MARZO","",IF(G672="APRILE","",IF(G672="MAGGIO","",IF(G672="GIUGNO","",IF(G672="LUGLIO","",IF(G672="AGOSTO","",IF(G672="SETTEMBRE","",IF(G672="OTTOBRE","",IF(G672="NOVEMBRE","",IF(G672="DICEMBRE","",IF(OR('Calendario Attività Giovanile'!$D672="",'Calendario Attività Giovanile'!$E672="",'Calendario Attività Giovanile'!$H672="",'Calendario Attività Giovanile'!$I672=""),"ERRORE! MANCA…","")))))))))))))),"")</f>
        <v/>
      </c>
      <c r="N331" s="25" t="str">
        <f t="shared" si="25"/>
        <v/>
      </c>
      <c r="O331" s="25" t="str">
        <f t="shared" si="26"/>
        <v/>
      </c>
      <c r="P331" s="25" t="str">
        <f t="shared" si="27"/>
        <v/>
      </c>
      <c r="Q331" s="25" t="str">
        <f t="shared" si="28"/>
        <v/>
      </c>
      <c r="R331" s="12" t="str">
        <f t="shared" si="29"/>
        <v/>
      </c>
      <c r="S331" s="6"/>
      <c r="T331" s="4"/>
      <c r="U331" s="4"/>
    </row>
    <row r="332" spans="2:35" ht="21" hidden="1">
      <c r="B332" s="68" t="s">
        <v>418</v>
      </c>
      <c r="C332" s="57" t="s">
        <v>88</v>
      </c>
      <c r="D332" s="52"/>
      <c r="E332" s="52" t="s">
        <v>25</v>
      </c>
      <c r="F332" s="52">
        <v>10</v>
      </c>
      <c r="G332" s="52" t="s">
        <v>81</v>
      </c>
      <c r="H332" s="132" t="s">
        <v>357</v>
      </c>
      <c r="I332" s="52" t="s">
        <v>248</v>
      </c>
      <c r="J332" s="52">
        <v>4</v>
      </c>
      <c r="M332" s="24" t="str">
        <f>IFERROR(IF(G673="","",IF(G673="GENNAIO","",IF(G673="FEBBRAIO","",IF(G673="MARZO","",IF(G673="APRILE","",IF(G673="MAGGIO","",IF(G673="GIUGNO","",IF(G673="LUGLIO","",IF(G673="AGOSTO","",IF(G673="SETTEMBRE","",IF(G673="OTTOBRE","",IF(G673="NOVEMBRE","",IF(G673="DICEMBRE","",IF(OR('Calendario Attività Giovanile'!$D673="",'Calendario Attività Giovanile'!$E673="",'Calendario Attività Giovanile'!$H673="",'Calendario Attività Giovanile'!$I673=""),"ERRORE! MANCA…","")))))))))))))),"")</f>
        <v/>
      </c>
      <c r="N332" s="25" t="str">
        <f t="shared" si="25"/>
        <v/>
      </c>
      <c r="O332" s="25" t="str">
        <f t="shared" si="26"/>
        <v/>
      </c>
      <c r="P332" s="25" t="str">
        <f t="shared" si="27"/>
        <v/>
      </c>
      <c r="Q332" s="25" t="str">
        <f t="shared" si="28"/>
        <v/>
      </c>
      <c r="R332" s="12" t="str">
        <f t="shared" si="29"/>
        <v/>
      </c>
      <c r="S332" s="6"/>
      <c r="T332" s="4"/>
      <c r="U332" s="4"/>
    </row>
    <row r="333" spans="2:35" ht="21" hidden="1">
      <c r="B333" s="68" t="s">
        <v>418</v>
      </c>
      <c r="C333" s="57" t="s">
        <v>88</v>
      </c>
      <c r="D333" s="52"/>
      <c r="E333" s="52" t="s">
        <v>25</v>
      </c>
      <c r="F333" s="52">
        <v>10</v>
      </c>
      <c r="G333" s="52" t="s">
        <v>81</v>
      </c>
      <c r="H333" s="132" t="s">
        <v>169</v>
      </c>
      <c r="I333" s="52" t="s">
        <v>261</v>
      </c>
      <c r="J333" s="52">
        <v>5</v>
      </c>
      <c r="M333" s="24" t="str">
        <f>IFERROR(IF(G674="","",IF(G674="GENNAIO","",IF(G674="FEBBRAIO","",IF(G674="MARZO","",IF(G674="APRILE","",IF(G674="MAGGIO","",IF(G674="GIUGNO","",IF(G674="LUGLIO","",IF(G674="AGOSTO","",IF(G674="SETTEMBRE","",IF(G674="OTTOBRE","",IF(G674="NOVEMBRE","",IF(G674="DICEMBRE","",IF(OR('Calendario Attività Giovanile'!$D674="",'Calendario Attività Giovanile'!$E674="",'Calendario Attività Giovanile'!$H674="",'Calendario Attività Giovanile'!$I674=""),"ERRORE! MANCA…","")))))))))))))),"")</f>
        <v/>
      </c>
      <c r="N333" s="25" t="str">
        <f t="shared" si="25"/>
        <v/>
      </c>
      <c r="O333" s="25" t="str">
        <f t="shared" si="26"/>
        <v/>
      </c>
      <c r="P333" s="25" t="str">
        <f t="shared" si="27"/>
        <v/>
      </c>
      <c r="Q333" s="25" t="str">
        <f t="shared" si="28"/>
        <v/>
      </c>
      <c r="R333" s="12" t="str">
        <f t="shared" si="29"/>
        <v/>
      </c>
      <c r="S333" s="6"/>
      <c r="T333" s="4"/>
      <c r="U333" s="4"/>
    </row>
    <row r="334" spans="2:35" ht="21" hidden="1">
      <c r="B334" s="68" t="s">
        <v>420</v>
      </c>
      <c r="C334" s="57" t="s">
        <v>88</v>
      </c>
      <c r="D334" s="52"/>
      <c r="E334" s="52" t="s">
        <v>25</v>
      </c>
      <c r="F334" s="52">
        <v>11</v>
      </c>
      <c r="G334" s="52" t="s">
        <v>81</v>
      </c>
      <c r="H334" s="132" t="s">
        <v>499</v>
      </c>
      <c r="I334" s="52" t="s">
        <v>221</v>
      </c>
      <c r="J334" s="52">
        <v>2</v>
      </c>
      <c r="M334" s="24" t="str">
        <f>IFERROR(IF(G675="","",IF(G675="GENNAIO","",IF(G675="FEBBRAIO","",IF(G675="MARZO","",IF(G675="APRILE","",IF(G675="MAGGIO","",IF(G675="GIUGNO","",IF(G675="LUGLIO","",IF(G675="AGOSTO","",IF(G675="SETTEMBRE","",IF(G675="OTTOBRE","",IF(G675="NOVEMBRE","",IF(G675="DICEMBRE","",IF(OR('Calendario Attività Giovanile'!$D675="",'Calendario Attività Giovanile'!$E675="",'Calendario Attività Giovanile'!$H675="",'Calendario Attività Giovanile'!$I675=""),"ERRORE! MANCA…","")))))))))))))),"")</f>
        <v/>
      </c>
      <c r="N334" s="25" t="str">
        <f t="shared" si="25"/>
        <v/>
      </c>
      <c r="O334" s="25" t="str">
        <f t="shared" si="26"/>
        <v/>
      </c>
      <c r="P334" s="25" t="str">
        <f t="shared" si="27"/>
        <v/>
      </c>
      <c r="Q334" s="25" t="str">
        <f t="shared" si="28"/>
        <v/>
      </c>
      <c r="R334" s="12" t="str">
        <f t="shared" si="29"/>
        <v/>
      </c>
      <c r="S334" s="6"/>
      <c r="T334" s="4"/>
      <c r="U334" s="4"/>
    </row>
    <row r="335" spans="2:35" ht="21" hidden="1">
      <c r="B335" s="68" t="s">
        <v>470</v>
      </c>
      <c r="C335" s="57" t="s">
        <v>88</v>
      </c>
      <c r="D335" s="52"/>
      <c r="E335" s="52" t="s">
        <v>19</v>
      </c>
      <c r="F335" s="52">
        <v>11</v>
      </c>
      <c r="G335" s="52">
        <v>12</v>
      </c>
      <c r="H335" s="132" t="s">
        <v>358</v>
      </c>
      <c r="I335" s="52" t="s">
        <v>193</v>
      </c>
      <c r="J335" s="52">
        <v>6</v>
      </c>
      <c r="M335" s="24" t="str">
        <f>IFERROR(IF(G676="","",IF(G676="GENNAIO","",IF(G676="FEBBRAIO","",IF(G676="MARZO","",IF(G676="APRILE","",IF(G676="MAGGIO","",IF(G676="GIUGNO","",IF(G676="LUGLIO","",IF(G676="AGOSTO","",IF(G676="SETTEMBRE","",IF(G676="OTTOBRE","",IF(G676="NOVEMBRE","",IF(G676="DICEMBRE","",IF(OR('Calendario Attività Giovanile'!$D676="",'Calendario Attività Giovanile'!$E676="",'Calendario Attività Giovanile'!$H676="",'Calendario Attività Giovanile'!$I676=""),"ERRORE! MANCA…","")))))))))))))),"")</f>
        <v/>
      </c>
      <c r="N335" s="25" t="str">
        <f t="shared" si="25"/>
        <v/>
      </c>
      <c r="O335" s="25" t="str">
        <f t="shared" si="26"/>
        <v/>
      </c>
      <c r="P335" s="25" t="str">
        <f t="shared" si="27"/>
        <v/>
      </c>
      <c r="Q335" s="25" t="str">
        <f t="shared" si="28"/>
        <v/>
      </c>
      <c r="R335" s="12" t="str">
        <f t="shared" si="29"/>
        <v/>
      </c>
      <c r="S335" s="6"/>
      <c r="T335" s="4"/>
      <c r="U335" s="4"/>
    </row>
    <row r="336" spans="2:35" ht="21" hidden="1">
      <c r="B336" s="68" t="s">
        <v>447</v>
      </c>
      <c r="C336" s="57" t="s">
        <v>88</v>
      </c>
      <c r="D336" s="52"/>
      <c r="E336" s="52" t="s">
        <v>25</v>
      </c>
      <c r="F336" s="52">
        <v>12</v>
      </c>
      <c r="G336" s="52" t="s">
        <v>81</v>
      </c>
      <c r="H336" s="132" t="s">
        <v>359</v>
      </c>
      <c r="I336" s="52" t="s">
        <v>306</v>
      </c>
      <c r="J336" s="52">
        <v>1</v>
      </c>
      <c r="M336" s="24" t="str">
        <f>IFERROR(IF(G677="","",IF(G677="GENNAIO","",IF(G677="FEBBRAIO","",IF(G677="MARZO","",IF(G677="APRILE","",IF(G677="MAGGIO","",IF(G677="GIUGNO","",IF(G677="LUGLIO","",IF(G677="AGOSTO","",IF(G677="SETTEMBRE","",IF(G677="OTTOBRE","",IF(G677="NOVEMBRE","",IF(G677="DICEMBRE","",IF(OR('Calendario Attività Giovanile'!$D677="",'Calendario Attività Giovanile'!$E677="",'Calendario Attività Giovanile'!$H677="",'Calendario Attività Giovanile'!$I677=""),"ERRORE! MANCA…","")))))))))))))),"")</f>
        <v/>
      </c>
      <c r="N336" s="25" t="str">
        <f t="shared" si="25"/>
        <v/>
      </c>
      <c r="O336" s="25" t="str">
        <f t="shared" si="26"/>
        <v/>
      </c>
      <c r="P336" s="25" t="str">
        <f t="shared" si="27"/>
        <v/>
      </c>
      <c r="Q336" s="25" t="str">
        <f t="shared" si="28"/>
        <v/>
      </c>
      <c r="R336" s="12" t="str">
        <f t="shared" si="29"/>
        <v/>
      </c>
      <c r="S336" s="6"/>
      <c r="T336" s="4"/>
      <c r="U336" s="4"/>
    </row>
    <row r="337" spans="2:21" ht="21" hidden="1">
      <c r="B337" s="68" t="s">
        <v>447</v>
      </c>
      <c r="C337" s="57" t="s">
        <v>88</v>
      </c>
      <c r="D337" s="52" t="s">
        <v>484</v>
      </c>
      <c r="E337" s="52" t="s">
        <v>23</v>
      </c>
      <c r="F337" s="52">
        <v>12</v>
      </c>
      <c r="G337" s="52" t="s">
        <v>81</v>
      </c>
      <c r="H337" s="132" t="s">
        <v>552</v>
      </c>
      <c r="I337" s="52" t="s">
        <v>494</v>
      </c>
      <c r="J337" s="52">
        <v>7</v>
      </c>
      <c r="M337" s="24" t="str">
        <f>IFERROR(IF(G678="","",IF(G678="GENNAIO","",IF(G678="FEBBRAIO","",IF(G678="MARZO","",IF(G678="APRILE","",IF(G678="MAGGIO","",IF(G678="GIUGNO","",IF(G678="LUGLIO","",IF(G678="AGOSTO","",IF(G678="SETTEMBRE","",IF(G678="OTTOBRE","",IF(G678="NOVEMBRE","",IF(G678="DICEMBRE","",IF(OR('Calendario Attività Giovanile'!$D678="",'Calendario Attività Giovanile'!$E678="",'Calendario Attività Giovanile'!$H678="",'Calendario Attività Giovanile'!$I678=""),"ERRORE! MANCA…","")))))))))))))),"")</f>
        <v/>
      </c>
      <c r="N337" s="25" t="str">
        <f t="shared" si="25"/>
        <v/>
      </c>
      <c r="O337" s="25" t="str">
        <f t="shared" si="26"/>
        <v/>
      </c>
      <c r="P337" s="25" t="str">
        <f t="shared" si="27"/>
        <v/>
      </c>
      <c r="Q337" s="25" t="str">
        <f t="shared" si="28"/>
        <v/>
      </c>
      <c r="R337" s="12" t="str">
        <f t="shared" si="29"/>
        <v/>
      </c>
      <c r="S337" s="6"/>
      <c r="T337" s="4"/>
      <c r="U337" s="4"/>
    </row>
    <row r="338" spans="2:21" ht="21" hidden="1">
      <c r="B338" s="68" t="s">
        <v>447</v>
      </c>
      <c r="C338" s="57" t="s">
        <v>88</v>
      </c>
      <c r="D338" s="52" t="s">
        <v>484</v>
      </c>
      <c r="E338" s="52" t="s">
        <v>23</v>
      </c>
      <c r="F338" s="52">
        <v>12</v>
      </c>
      <c r="G338" s="52" t="s">
        <v>81</v>
      </c>
      <c r="H338" s="132" t="s">
        <v>553</v>
      </c>
      <c r="I338" s="52" t="s">
        <v>325</v>
      </c>
      <c r="J338" s="52">
        <v>7</v>
      </c>
      <c r="M338" s="24" t="str">
        <f>IFERROR(IF(G679="","",IF(G679="GENNAIO","",IF(G679="FEBBRAIO","",IF(G679="MARZO","",IF(G679="APRILE","",IF(G679="MAGGIO","",IF(G679="GIUGNO","",IF(G679="LUGLIO","",IF(G679="AGOSTO","",IF(G679="SETTEMBRE","",IF(G679="OTTOBRE","",IF(G679="NOVEMBRE","",IF(G679="DICEMBRE","",IF(OR('Calendario Attività Giovanile'!$D679="",'Calendario Attività Giovanile'!$E679="",'Calendario Attività Giovanile'!$H679="",'Calendario Attività Giovanile'!$I679=""),"ERRORE! MANCA…","")))))))))))))),"")</f>
        <v/>
      </c>
      <c r="N338" s="25" t="str">
        <f t="shared" si="25"/>
        <v/>
      </c>
      <c r="O338" s="25" t="str">
        <f t="shared" si="26"/>
        <v/>
      </c>
      <c r="P338" s="25" t="str">
        <f t="shared" si="27"/>
        <v/>
      </c>
      <c r="Q338" s="25" t="str">
        <f t="shared" si="28"/>
        <v/>
      </c>
      <c r="R338" s="12" t="str">
        <f t="shared" si="29"/>
        <v/>
      </c>
      <c r="S338" s="6"/>
      <c r="T338" s="4"/>
      <c r="U338" s="4"/>
    </row>
    <row r="339" spans="2:21" ht="21" hidden="1">
      <c r="B339" s="68" t="s">
        <v>447</v>
      </c>
      <c r="C339" s="57" t="s">
        <v>88</v>
      </c>
      <c r="D339" s="52" t="s">
        <v>484</v>
      </c>
      <c r="E339" s="52" t="s">
        <v>25</v>
      </c>
      <c r="F339" s="52">
        <v>12</v>
      </c>
      <c r="G339" s="52" t="s">
        <v>81</v>
      </c>
      <c r="H339" s="132" t="s">
        <v>554</v>
      </c>
      <c r="I339" s="52" t="s">
        <v>370</v>
      </c>
      <c r="J339" s="52">
        <v>7</v>
      </c>
      <c r="M339" s="24" t="str">
        <f>IFERROR(IF(G680="","",IF(G680="GENNAIO","",IF(G680="FEBBRAIO","",IF(G680="MARZO","",IF(G680="APRILE","",IF(G680="MAGGIO","",IF(G680="GIUGNO","",IF(G680="LUGLIO","",IF(G680="AGOSTO","",IF(G680="SETTEMBRE","",IF(G680="OTTOBRE","",IF(G680="NOVEMBRE","",IF(G680="DICEMBRE","",IF(OR('Calendario Attività Giovanile'!$D680="",'Calendario Attività Giovanile'!$E680="",'Calendario Attività Giovanile'!$H680="",'Calendario Attività Giovanile'!$I680=""),"ERRORE! MANCA…","")))))))))))))),"")</f>
        <v/>
      </c>
      <c r="N339" s="25" t="str">
        <f t="shared" si="25"/>
        <v/>
      </c>
      <c r="O339" s="25" t="str">
        <f t="shared" si="26"/>
        <v/>
      </c>
      <c r="P339" s="25" t="str">
        <f t="shared" si="27"/>
        <v/>
      </c>
      <c r="Q339" s="25" t="str">
        <f t="shared" si="28"/>
        <v/>
      </c>
      <c r="R339" s="12" t="str">
        <f t="shared" si="29"/>
        <v/>
      </c>
      <c r="S339" s="6"/>
      <c r="T339" s="4"/>
      <c r="U339" s="4"/>
    </row>
    <row r="340" spans="2:21" ht="21" hidden="1">
      <c r="B340" s="68" t="s">
        <v>471</v>
      </c>
      <c r="C340" s="57" t="s">
        <v>88</v>
      </c>
      <c r="D340" s="52"/>
      <c r="E340" s="52" t="s">
        <v>21</v>
      </c>
      <c r="F340" s="52">
        <v>15</v>
      </c>
      <c r="G340" s="52">
        <v>19</v>
      </c>
      <c r="H340" s="132" t="s">
        <v>360</v>
      </c>
      <c r="I340" s="52" t="s">
        <v>136</v>
      </c>
      <c r="J340" s="52">
        <v>4</v>
      </c>
      <c r="M340" s="24" t="str">
        <f>IFERROR(IF(G681="","",IF(G681="GENNAIO","",IF(G681="FEBBRAIO","",IF(G681="MARZO","",IF(G681="APRILE","",IF(G681="MAGGIO","",IF(G681="GIUGNO","",IF(G681="LUGLIO","",IF(G681="AGOSTO","",IF(G681="SETTEMBRE","",IF(G681="OTTOBRE","",IF(G681="NOVEMBRE","",IF(G681="DICEMBRE","",IF(OR('Calendario Attività Giovanile'!$D681="",'Calendario Attività Giovanile'!$E681="",'Calendario Attività Giovanile'!$H681="",'Calendario Attività Giovanile'!$I681=""),"ERRORE! MANCA…","")))))))))))))),"")</f>
        <v/>
      </c>
      <c r="N340" s="25" t="str">
        <f t="shared" si="25"/>
        <v/>
      </c>
      <c r="O340" s="25" t="str">
        <f t="shared" si="26"/>
        <v/>
      </c>
      <c r="P340" s="25" t="str">
        <f t="shared" si="27"/>
        <v/>
      </c>
      <c r="Q340" s="25" t="str">
        <f t="shared" si="28"/>
        <v/>
      </c>
      <c r="R340" s="12" t="str">
        <f t="shared" si="29"/>
        <v/>
      </c>
      <c r="S340" s="6"/>
      <c r="T340" s="4"/>
      <c r="U340" s="4"/>
    </row>
    <row r="341" spans="2:21" ht="21" hidden="1">
      <c r="B341" s="68" t="s">
        <v>472</v>
      </c>
      <c r="C341" s="57" t="s">
        <v>88</v>
      </c>
      <c r="D341" s="52"/>
      <c r="E341" s="52" t="s">
        <v>19</v>
      </c>
      <c r="F341" s="52">
        <v>18</v>
      </c>
      <c r="G341" s="52">
        <v>19</v>
      </c>
      <c r="H341" s="132" t="s">
        <v>361</v>
      </c>
      <c r="I341" s="52" t="s">
        <v>338</v>
      </c>
      <c r="J341" s="52">
        <v>5</v>
      </c>
      <c r="M341" s="24" t="str">
        <f>IFERROR(IF(G682="","",IF(G682="GENNAIO","",IF(G682="FEBBRAIO","",IF(G682="MARZO","",IF(G682="APRILE","",IF(G682="MAGGIO","",IF(G682="GIUGNO","",IF(G682="LUGLIO","",IF(G682="AGOSTO","",IF(G682="SETTEMBRE","",IF(G682="OTTOBRE","",IF(G682="NOVEMBRE","",IF(G682="DICEMBRE","",IF(OR('Calendario Attività Giovanile'!$D682="",'Calendario Attività Giovanile'!$E682="",'Calendario Attività Giovanile'!$H682="",'Calendario Attività Giovanile'!$I682=""),"ERRORE! MANCA…","")))))))))))))),"")</f>
        <v/>
      </c>
      <c r="N341" s="25" t="str">
        <f t="shared" si="25"/>
        <v/>
      </c>
      <c r="O341" s="25" t="str">
        <f t="shared" si="26"/>
        <v/>
      </c>
      <c r="P341" s="25" t="str">
        <f t="shared" si="27"/>
        <v/>
      </c>
      <c r="Q341" s="25" t="str">
        <f t="shared" si="28"/>
        <v/>
      </c>
      <c r="R341" s="12" t="str">
        <f t="shared" si="29"/>
        <v/>
      </c>
      <c r="S341" s="6"/>
      <c r="T341" s="4"/>
      <c r="U341" s="4"/>
    </row>
    <row r="342" spans="2:21" ht="21" hidden="1">
      <c r="B342" s="68" t="s">
        <v>423</v>
      </c>
      <c r="C342" s="57" t="s">
        <v>88</v>
      </c>
      <c r="D342" s="52"/>
      <c r="E342" s="52" t="s">
        <v>25</v>
      </c>
      <c r="F342" s="52">
        <v>18</v>
      </c>
      <c r="G342" s="52" t="s">
        <v>81</v>
      </c>
      <c r="H342" s="132" t="s">
        <v>362</v>
      </c>
      <c r="I342" s="52" t="s">
        <v>158</v>
      </c>
      <c r="J342" s="52">
        <v>6</v>
      </c>
      <c r="M342" s="24" t="str">
        <f>IFERROR(IF(G683="","",IF(G683="GENNAIO","",IF(G683="FEBBRAIO","",IF(G683="MARZO","",IF(G683="APRILE","",IF(G683="MAGGIO","",IF(G683="GIUGNO","",IF(G683="LUGLIO","",IF(G683="AGOSTO","",IF(G683="SETTEMBRE","",IF(G683="OTTOBRE","",IF(G683="NOVEMBRE","",IF(G683="DICEMBRE","",IF(OR('Calendario Attività Giovanile'!$D683="",'Calendario Attività Giovanile'!$E683="",'Calendario Attività Giovanile'!$H683="",'Calendario Attività Giovanile'!$I683=""),"ERRORE! MANCA…","")))))))))))))),"")</f>
        <v/>
      </c>
      <c r="N342" s="25" t="str">
        <f t="shared" si="25"/>
        <v/>
      </c>
      <c r="O342" s="25" t="str">
        <f t="shared" si="26"/>
        <v/>
      </c>
      <c r="P342" s="25" t="str">
        <f t="shared" si="27"/>
        <v/>
      </c>
      <c r="Q342" s="25" t="str">
        <f t="shared" si="28"/>
        <v/>
      </c>
      <c r="R342" s="12" t="str">
        <f t="shared" si="29"/>
        <v/>
      </c>
      <c r="S342" s="6"/>
      <c r="T342" s="4"/>
      <c r="U342" s="4"/>
    </row>
    <row r="343" spans="2:21" ht="21" hidden="1">
      <c r="B343" s="68" t="s">
        <v>423</v>
      </c>
      <c r="C343" s="57" t="s">
        <v>88</v>
      </c>
      <c r="D343" s="52" t="s">
        <v>484</v>
      </c>
      <c r="E343" s="52" t="s">
        <v>23</v>
      </c>
      <c r="F343" s="52">
        <v>18</v>
      </c>
      <c r="G343" s="52" t="s">
        <v>81</v>
      </c>
      <c r="H343" s="132" t="s">
        <v>501</v>
      </c>
      <c r="I343" s="52" t="s">
        <v>494</v>
      </c>
      <c r="J343" s="52">
        <v>7</v>
      </c>
      <c r="M343" s="24" t="str">
        <f>IFERROR(IF(G684="","",IF(G684="GENNAIO","",IF(G684="FEBBRAIO","",IF(G684="MARZO","",IF(G684="APRILE","",IF(G684="MAGGIO","",IF(G684="GIUGNO","",IF(G684="LUGLIO","",IF(G684="AGOSTO","",IF(G684="SETTEMBRE","",IF(G684="OTTOBRE","",IF(G684="NOVEMBRE","",IF(G684="DICEMBRE","",IF(OR('Calendario Attività Giovanile'!$D684="",'Calendario Attività Giovanile'!$E684="",'Calendario Attività Giovanile'!$H684="",'Calendario Attività Giovanile'!$I684=""),"ERRORE! MANCA…","")))))))))))))),"")</f>
        <v/>
      </c>
      <c r="N343" s="25" t="str">
        <f t="shared" si="25"/>
        <v/>
      </c>
      <c r="O343" s="25" t="str">
        <f t="shared" si="26"/>
        <v/>
      </c>
      <c r="P343" s="25" t="str">
        <f t="shared" si="27"/>
        <v/>
      </c>
      <c r="Q343" s="25" t="str">
        <f t="shared" si="28"/>
        <v/>
      </c>
      <c r="R343" s="12" t="str">
        <f t="shared" si="29"/>
        <v/>
      </c>
      <c r="S343" s="6"/>
      <c r="T343" s="4"/>
      <c r="U343" s="4"/>
    </row>
    <row r="344" spans="2:21" ht="21" hidden="1">
      <c r="B344" s="68" t="s">
        <v>460</v>
      </c>
      <c r="C344" s="57" t="s">
        <v>88</v>
      </c>
      <c r="D344" s="52"/>
      <c r="E344" s="52" t="s">
        <v>25</v>
      </c>
      <c r="F344" s="52">
        <v>19</v>
      </c>
      <c r="G344" s="52" t="s">
        <v>81</v>
      </c>
      <c r="H344" s="132" t="s">
        <v>363</v>
      </c>
      <c r="I344" s="52" t="s">
        <v>364</v>
      </c>
      <c r="J344" s="52">
        <v>1</v>
      </c>
      <c r="M344" s="24" t="str">
        <f>IFERROR(IF(G685="","",IF(G685="GENNAIO","",IF(G685="FEBBRAIO","",IF(G685="MARZO","",IF(G685="APRILE","",IF(G685="MAGGIO","",IF(G685="GIUGNO","",IF(G685="LUGLIO","",IF(G685="AGOSTO","",IF(G685="SETTEMBRE","",IF(G685="OTTOBRE","",IF(G685="NOVEMBRE","",IF(G685="DICEMBRE","",IF(OR('Calendario Attività Giovanile'!$D685="",'Calendario Attività Giovanile'!$E685="",'Calendario Attività Giovanile'!$H685="",'Calendario Attività Giovanile'!$I685=""),"ERRORE! MANCA…","")))))))))))))),"")</f>
        <v/>
      </c>
      <c r="N344" s="25" t="str">
        <f t="shared" si="25"/>
        <v/>
      </c>
      <c r="O344" s="25" t="str">
        <f t="shared" si="26"/>
        <v/>
      </c>
      <c r="P344" s="25" t="str">
        <f t="shared" si="27"/>
        <v/>
      </c>
      <c r="Q344" s="25" t="str">
        <f t="shared" si="28"/>
        <v/>
      </c>
      <c r="R344" s="12" t="str">
        <f t="shared" si="29"/>
        <v/>
      </c>
      <c r="S344" s="6"/>
      <c r="T344" s="4"/>
      <c r="U344" s="4"/>
    </row>
    <row r="345" spans="2:21" ht="21" hidden="1">
      <c r="B345" s="68" t="s">
        <v>460</v>
      </c>
      <c r="C345" s="57" t="s">
        <v>88</v>
      </c>
      <c r="D345" s="52"/>
      <c r="E345" s="52" t="s">
        <v>24</v>
      </c>
      <c r="F345" s="52">
        <v>19</v>
      </c>
      <c r="G345" s="52" t="s">
        <v>81</v>
      </c>
      <c r="H345" s="132" t="s">
        <v>114</v>
      </c>
      <c r="I345" s="52" t="s">
        <v>137</v>
      </c>
      <c r="J345" s="52">
        <v>4</v>
      </c>
      <c r="M345" s="24" t="str">
        <f>IFERROR(IF(G686="","",IF(G686="GENNAIO","",IF(G686="FEBBRAIO","",IF(G686="MARZO","",IF(G686="APRILE","",IF(G686="MAGGIO","",IF(G686="GIUGNO","",IF(G686="LUGLIO","",IF(G686="AGOSTO","",IF(G686="SETTEMBRE","",IF(G686="OTTOBRE","",IF(G686="NOVEMBRE","",IF(G686="DICEMBRE","",IF(OR('Calendario Attività Giovanile'!$D686="",'Calendario Attività Giovanile'!$E686="",'Calendario Attività Giovanile'!$H686="",'Calendario Attività Giovanile'!$I686=""),"ERRORE! MANCA…","")))))))))))))),"")</f>
        <v/>
      </c>
      <c r="N345" s="25" t="str">
        <f t="shared" ref="N345:N408" si="30">IF(AND(M345&lt;&gt;"",D686=""),"Tipologia","")</f>
        <v/>
      </c>
      <c r="O345" s="25" t="str">
        <f t="shared" ref="O345:O408" si="31">IF(AND(M345&lt;&gt;"",E686=""),"Data","")</f>
        <v/>
      </c>
      <c r="P345" s="25" t="str">
        <f t="shared" ref="P345:P408" si="32">IF(AND(M345&lt;&gt;"",I686=""),"Zona","")</f>
        <v/>
      </c>
      <c r="Q345" s="25" t="str">
        <f t="shared" ref="Q345:Q408" si="33">IF(AND(M345&lt;&gt;"",H686=""),"Circolo","")</f>
        <v/>
      </c>
      <c r="R345" s="12" t="str">
        <f t="shared" si="29"/>
        <v/>
      </c>
      <c r="S345" s="6"/>
      <c r="T345" s="4"/>
      <c r="U345" s="4"/>
    </row>
    <row r="346" spans="2:21" ht="21" hidden="1">
      <c r="B346" s="68" t="s">
        <v>467</v>
      </c>
      <c r="C346" s="57" t="s">
        <v>88</v>
      </c>
      <c r="D346" s="52"/>
      <c r="E346" s="52" t="s">
        <v>61</v>
      </c>
      <c r="F346" s="52">
        <v>24</v>
      </c>
      <c r="G346" s="52">
        <v>26</v>
      </c>
      <c r="H346" s="132" t="s">
        <v>365</v>
      </c>
      <c r="I346" s="52" t="s">
        <v>210</v>
      </c>
      <c r="J346" s="52">
        <v>4</v>
      </c>
      <c r="M346" s="24" t="str">
        <f>IFERROR(IF(G687="","",IF(G687="GENNAIO","",IF(G687="FEBBRAIO","",IF(G687="MARZO","",IF(G687="APRILE","",IF(G687="MAGGIO","",IF(G687="GIUGNO","",IF(G687="LUGLIO","",IF(G687="AGOSTO","",IF(G687="SETTEMBRE","",IF(G687="OTTOBRE","",IF(G687="NOVEMBRE","",IF(G687="DICEMBRE","",IF(OR('Calendario Attività Giovanile'!$D687="",'Calendario Attività Giovanile'!$E687="",'Calendario Attività Giovanile'!$H687="",'Calendario Attività Giovanile'!$I687=""),"ERRORE! MANCA…","")))))))))))))),"")</f>
        <v/>
      </c>
      <c r="N346" s="25" t="str">
        <f t="shared" si="30"/>
        <v/>
      </c>
      <c r="O346" s="25" t="str">
        <f t="shared" si="31"/>
        <v/>
      </c>
      <c r="P346" s="25" t="str">
        <f t="shared" si="32"/>
        <v/>
      </c>
      <c r="Q346" s="25" t="str">
        <f t="shared" si="33"/>
        <v/>
      </c>
      <c r="R346" s="12" t="str">
        <f t="shared" si="29"/>
        <v/>
      </c>
      <c r="S346" s="6"/>
      <c r="T346" s="4"/>
      <c r="U346" s="4"/>
    </row>
    <row r="347" spans="2:21" ht="21" hidden="1">
      <c r="B347" s="68" t="s">
        <v>473</v>
      </c>
      <c r="C347" s="57" t="s">
        <v>88</v>
      </c>
      <c r="D347" s="52"/>
      <c r="E347" s="52" t="s">
        <v>19</v>
      </c>
      <c r="F347" s="52">
        <v>25</v>
      </c>
      <c r="G347" s="52">
        <v>26</v>
      </c>
      <c r="H347" s="132" t="s">
        <v>366</v>
      </c>
      <c r="I347" s="52" t="s">
        <v>367</v>
      </c>
      <c r="J347" s="52">
        <v>2</v>
      </c>
      <c r="M347" s="24" t="str">
        <f>IFERROR(IF(G688="","",IF(G688="GENNAIO","",IF(G688="FEBBRAIO","",IF(G688="MARZO","",IF(G688="APRILE","",IF(G688="MAGGIO","",IF(G688="GIUGNO","",IF(G688="LUGLIO","",IF(G688="AGOSTO","",IF(G688="SETTEMBRE","",IF(G688="OTTOBRE","",IF(G688="NOVEMBRE","",IF(G688="DICEMBRE","",IF(OR('Calendario Attività Giovanile'!$D688="",'Calendario Attività Giovanile'!$E688="",'Calendario Attività Giovanile'!$H688="",'Calendario Attività Giovanile'!$I688=""),"ERRORE! MANCA…","")))))))))))))),"")</f>
        <v/>
      </c>
      <c r="N347" s="25" t="str">
        <f t="shared" si="30"/>
        <v/>
      </c>
      <c r="O347" s="25" t="str">
        <f t="shared" si="31"/>
        <v/>
      </c>
      <c r="P347" s="25" t="str">
        <f t="shared" si="32"/>
        <v/>
      </c>
      <c r="Q347" s="25" t="str">
        <f t="shared" si="33"/>
        <v/>
      </c>
      <c r="R347" s="12" t="str">
        <f t="shared" si="29"/>
        <v/>
      </c>
      <c r="S347" s="6"/>
      <c r="T347" s="4"/>
      <c r="U347" s="4"/>
    </row>
    <row r="348" spans="2:21" ht="21" hidden="1">
      <c r="B348" s="68" t="s">
        <v>427</v>
      </c>
      <c r="C348" s="57" t="s">
        <v>88</v>
      </c>
      <c r="D348" s="52"/>
      <c r="E348" s="52" t="s">
        <v>24</v>
      </c>
      <c r="F348" s="52">
        <v>25</v>
      </c>
      <c r="G348" s="52" t="s">
        <v>81</v>
      </c>
      <c r="H348" s="132" t="s">
        <v>368</v>
      </c>
      <c r="I348" s="52" t="s">
        <v>315</v>
      </c>
      <c r="J348" s="52">
        <v>6</v>
      </c>
      <c r="M348" s="24" t="str">
        <f>IFERROR(IF(G689="","",IF(G689="GENNAIO","",IF(G689="FEBBRAIO","",IF(G689="MARZO","",IF(G689="APRILE","",IF(G689="MAGGIO","",IF(G689="GIUGNO","",IF(G689="LUGLIO","",IF(G689="AGOSTO","",IF(G689="SETTEMBRE","",IF(G689="OTTOBRE","",IF(G689="NOVEMBRE","",IF(G689="DICEMBRE","",IF(OR('Calendario Attività Giovanile'!$D689="",'Calendario Attività Giovanile'!$E689="",'Calendario Attività Giovanile'!$H689="",'Calendario Attività Giovanile'!$I689=""),"ERRORE! MANCA…","")))))))))))))),"")</f>
        <v/>
      </c>
      <c r="N348" s="25" t="str">
        <f t="shared" si="30"/>
        <v/>
      </c>
      <c r="O348" s="25" t="str">
        <f t="shared" si="31"/>
        <v/>
      </c>
      <c r="P348" s="25" t="str">
        <f t="shared" si="32"/>
        <v/>
      </c>
      <c r="Q348" s="25" t="str">
        <f t="shared" si="33"/>
        <v/>
      </c>
      <c r="R348" s="12" t="str">
        <f t="shared" si="29"/>
        <v/>
      </c>
      <c r="S348" s="6"/>
      <c r="T348" s="4"/>
      <c r="U348" s="4"/>
    </row>
    <row r="349" spans="2:21" ht="21" hidden="1">
      <c r="B349" s="68" t="s">
        <v>473</v>
      </c>
      <c r="C349" s="57" t="s">
        <v>88</v>
      </c>
      <c r="D349" s="52"/>
      <c r="E349" s="52" t="s">
        <v>19</v>
      </c>
      <c r="F349" s="52">
        <v>25</v>
      </c>
      <c r="G349" s="52">
        <v>26</v>
      </c>
      <c r="H349" s="132" t="s">
        <v>369</v>
      </c>
      <c r="I349" s="52" t="s">
        <v>370</v>
      </c>
      <c r="J349" s="52">
        <v>7</v>
      </c>
      <c r="M349" s="24" t="str">
        <f>IFERROR(IF(G690="","",IF(G690="GENNAIO","",IF(G690="FEBBRAIO","",IF(G690="MARZO","",IF(G690="APRILE","",IF(G690="MAGGIO","",IF(G690="GIUGNO","",IF(G690="LUGLIO","",IF(G690="AGOSTO","",IF(G690="SETTEMBRE","",IF(G690="OTTOBRE","",IF(G690="NOVEMBRE","",IF(G690="DICEMBRE","",IF(OR('Calendario Attività Giovanile'!$D690="",'Calendario Attività Giovanile'!$E690="",'Calendario Attività Giovanile'!$H690="",'Calendario Attività Giovanile'!$I690=""),"ERRORE! MANCA…","")))))))))))))),"")</f>
        <v/>
      </c>
      <c r="N349" s="25" t="str">
        <f t="shared" si="30"/>
        <v/>
      </c>
      <c r="O349" s="25" t="str">
        <f t="shared" si="31"/>
        <v/>
      </c>
      <c r="P349" s="25" t="str">
        <f t="shared" si="32"/>
        <v/>
      </c>
      <c r="Q349" s="25" t="str">
        <f t="shared" si="33"/>
        <v/>
      </c>
      <c r="R349" s="12" t="str">
        <f t="shared" si="29"/>
        <v/>
      </c>
      <c r="S349" s="6"/>
      <c r="T349" s="4"/>
      <c r="U349" s="4"/>
    </row>
    <row r="350" spans="2:21" ht="21">
      <c r="B350" s="68" t="s">
        <v>453</v>
      </c>
      <c r="C350" s="57" t="s">
        <v>88</v>
      </c>
      <c r="D350" s="52"/>
      <c r="E350" s="52" t="s">
        <v>24</v>
      </c>
      <c r="F350" s="52">
        <v>26</v>
      </c>
      <c r="G350" s="52" t="s">
        <v>81</v>
      </c>
      <c r="H350" s="132" t="s">
        <v>114</v>
      </c>
      <c r="I350" s="52" t="s">
        <v>371</v>
      </c>
      <c r="J350" s="52">
        <v>3</v>
      </c>
      <c r="M350" s="24" t="str">
        <f>IFERROR(IF(G691="","",IF(G691="GENNAIO","",IF(G691="FEBBRAIO","",IF(G691="MARZO","",IF(G691="APRILE","",IF(G691="MAGGIO","",IF(G691="GIUGNO","",IF(G691="LUGLIO","",IF(G691="AGOSTO","",IF(G691="SETTEMBRE","",IF(G691="OTTOBRE","",IF(G691="NOVEMBRE","",IF(G691="DICEMBRE","",IF(OR('Calendario Attività Giovanile'!$D691="",'Calendario Attività Giovanile'!$E691="",'Calendario Attività Giovanile'!$H691="",'Calendario Attività Giovanile'!$I691=""),"ERRORE! MANCA…","")))))))))))))),"")</f>
        <v/>
      </c>
      <c r="N350" s="25" t="str">
        <f t="shared" si="30"/>
        <v/>
      </c>
      <c r="O350" s="25" t="str">
        <f t="shared" si="31"/>
        <v/>
      </c>
      <c r="P350" s="25" t="str">
        <f t="shared" si="32"/>
        <v/>
      </c>
      <c r="Q350" s="25" t="str">
        <f t="shared" si="33"/>
        <v/>
      </c>
      <c r="R350" s="12" t="str">
        <f t="shared" si="29"/>
        <v/>
      </c>
      <c r="S350" s="6"/>
      <c r="T350" s="4"/>
      <c r="U350" s="4"/>
    </row>
    <row r="351" spans="2:21" ht="21" hidden="1">
      <c r="B351" s="68" t="s">
        <v>453</v>
      </c>
      <c r="C351" s="57" t="s">
        <v>88</v>
      </c>
      <c r="D351" s="52"/>
      <c r="E351" s="52" t="s">
        <v>25</v>
      </c>
      <c r="F351" s="52">
        <v>26</v>
      </c>
      <c r="G351" s="52" t="s">
        <v>81</v>
      </c>
      <c r="H351" s="132" t="s">
        <v>192</v>
      </c>
      <c r="I351" s="52" t="s">
        <v>372</v>
      </c>
      <c r="J351" s="52">
        <v>5</v>
      </c>
      <c r="M351" s="24" t="str">
        <f>IFERROR(IF(G692="","",IF(G692="GENNAIO","",IF(G692="FEBBRAIO","",IF(G692="MARZO","",IF(G692="APRILE","",IF(G692="MAGGIO","",IF(G692="GIUGNO","",IF(G692="LUGLIO","",IF(G692="AGOSTO","",IF(G692="SETTEMBRE","",IF(G692="OTTOBRE","",IF(G692="NOVEMBRE","",IF(G692="DICEMBRE","",IF(OR('Calendario Attività Giovanile'!$D692="",'Calendario Attività Giovanile'!$E692="",'Calendario Attività Giovanile'!$H692="",'Calendario Attività Giovanile'!$I692=""),"ERRORE! MANCA…","")))))))))))))),"")</f>
        <v/>
      </c>
      <c r="N351" s="25" t="str">
        <f t="shared" si="30"/>
        <v/>
      </c>
      <c r="O351" s="25" t="str">
        <f t="shared" si="31"/>
        <v/>
      </c>
      <c r="P351" s="25" t="str">
        <f t="shared" si="32"/>
        <v/>
      </c>
      <c r="Q351" s="25" t="str">
        <f t="shared" si="33"/>
        <v/>
      </c>
      <c r="R351" s="12" t="str">
        <f t="shared" si="29"/>
        <v/>
      </c>
      <c r="S351" s="6"/>
      <c r="T351" s="4"/>
      <c r="U351" s="4"/>
    </row>
    <row r="352" spans="2:21" ht="21" hidden="1">
      <c r="B352" s="68" t="s">
        <v>481</v>
      </c>
      <c r="C352" s="57" t="s">
        <v>88</v>
      </c>
      <c r="D352" s="52"/>
      <c r="E352" s="52" t="s">
        <v>72</v>
      </c>
      <c r="F352" s="52">
        <v>30</v>
      </c>
      <c r="G352" s="52" t="s">
        <v>480</v>
      </c>
      <c r="H352" s="132" t="s">
        <v>374</v>
      </c>
      <c r="I352" s="52" t="s">
        <v>257</v>
      </c>
      <c r="J352" s="52">
        <v>1</v>
      </c>
      <c r="M352" s="24" t="str">
        <f>IFERROR(IF(G693="","",IF(G693="GENNAIO","",IF(G693="FEBBRAIO","",IF(G693="MARZO","",IF(G693="APRILE","",IF(G693="MAGGIO","",IF(G693="GIUGNO","",IF(G693="LUGLIO","",IF(G693="AGOSTO","",IF(G693="SETTEMBRE","",IF(G693="OTTOBRE","",IF(G693="NOVEMBRE","",IF(G693="DICEMBRE","",IF(OR('Calendario Attività Giovanile'!$D693="",'Calendario Attività Giovanile'!$E693="",'Calendario Attività Giovanile'!$H693="",'Calendario Attività Giovanile'!$I693=""),"ERRORE! MANCA…","")))))))))))))),"")</f>
        <v/>
      </c>
      <c r="N352" s="25" t="str">
        <f t="shared" si="30"/>
        <v/>
      </c>
      <c r="O352" s="25" t="str">
        <f t="shared" si="31"/>
        <v/>
      </c>
      <c r="P352" s="25" t="str">
        <f t="shared" si="32"/>
        <v/>
      </c>
      <c r="Q352" s="25" t="str">
        <f t="shared" si="33"/>
        <v/>
      </c>
      <c r="R352" s="12" t="str">
        <f t="shared" si="29"/>
        <v/>
      </c>
      <c r="S352" s="6"/>
      <c r="T352" s="4"/>
      <c r="U352" s="4"/>
    </row>
    <row r="353" spans="2:21" ht="21" hidden="1">
      <c r="B353" s="68" t="s">
        <v>81</v>
      </c>
      <c r="C353" s="57" t="s">
        <v>89</v>
      </c>
      <c r="D353" s="52"/>
      <c r="E353" s="52"/>
      <c r="F353" s="52"/>
      <c r="G353" s="52" t="s">
        <v>81</v>
      </c>
      <c r="H353" s="132" t="s">
        <v>8</v>
      </c>
      <c r="I353" s="52"/>
      <c r="J353" s="52"/>
      <c r="M353" s="24" t="str">
        <f>IFERROR(IF(G694="","",IF(G694="GENNAIO","",IF(G694="FEBBRAIO","",IF(G694="MARZO","",IF(G694="APRILE","",IF(G694="MAGGIO","",IF(G694="GIUGNO","",IF(G694="LUGLIO","",IF(G694="AGOSTO","",IF(G694="SETTEMBRE","",IF(G694="OTTOBRE","",IF(G694="NOVEMBRE","",IF(G694="DICEMBRE","",IF(OR('Calendario Attività Giovanile'!$D694="",'Calendario Attività Giovanile'!$E694="",'Calendario Attività Giovanile'!$H694="",'Calendario Attività Giovanile'!$I694=""),"ERRORE! MANCA…","")))))))))))))),"")</f>
        <v/>
      </c>
      <c r="N353" s="25" t="str">
        <f t="shared" si="30"/>
        <v/>
      </c>
      <c r="O353" s="25" t="str">
        <f t="shared" si="31"/>
        <v/>
      </c>
      <c r="P353" s="25" t="str">
        <f t="shared" si="32"/>
        <v/>
      </c>
      <c r="Q353" s="25" t="str">
        <f t="shared" si="33"/>
        <v/>
      </c>
      <c r="R353" s="12" t="str">
        <f t="shared" si="29"/>
        <v/>
      </c>
      <c r="S353" s="6"/>
      <c r="T353" s="4"/>
      <c r="U353" s="4"/>
    </row>
    <row r="354" spans="2:21" ht="21" hidden="1">
      <c r="B354" s="68" t="s">
        <v>455</v>
      </c>
      <c r="C354" s="57" t="s">
        <v>89</v>
      </c>
      <c r="D354" s="52"/>
      <c r="E354" s="52" t="s">
        <v>20</v>
      </c>
      <c r="F354" s="52">
        <v>2</v>
      </c>
      <c r="G354" s="52">
        <v>3</v>
      </c>
      <c r="H354" s="132" t="s">
        <v>376</v>
      </c>
      <c r="I354" s="52" t="s">
        <v>364</v>
      </c>
      <c r="J354" s="52">
        <v>1</v>
      </c>
      <c r="M354" s="24" t="str">
        <f>IFERROR(IF(G695="","",IF(G695="GENNAIO","",IF(G695="FEBBRAIO","",IF(G695="MARZO","",IF(G695="APRILE","",IF(G695="MAGGIO","",IF(G695="GIUGNO","",IF(G695="LUGLIO","",IF(G695="AGOSTO","",IF(G695="SETTEMBRE","",IF(G695="OTTOBRE","",IF(G695="NOVEMBRE","",IF(G695="DICEMBRE","",IF(OR('Calendario Attività Giovanile'!$D695="",'Calendario Attività Giovanile'!$E695="",'Calendario Attività Giovanile'!$H695="",'Calendario Attività Giovanile'!$I695=""),"ERRORE! MANCA…","")))))))))))))),"")</f>
        <v/>
      </c>
      <c r="N354" s="25" t="str">
        <f t="shared" si="30"/>
        <v/>
      </c>
      <c r="O354" s="25" t="str">
        <f t="shared" si="31"/>
        <v/>
      </c>
      <c r="P354" s="25" t="str">
        <f t="shared" si="32"/>
        <v/>
      </c>
      <c r="Q354" s="25" t="str">
        <f t="shared" si="33"/>
        <v/>
      </c>
      <c r="R354" s="12" t="str">
        <f t="shared" si="29"/>
        <v/>
      </c>
      <c r="S354" s="6"/>
      <c r="T354" s="4"/>
      <c r="U354" s="4"/>
    </row>
    <row r="355" spans="2:21" ht="21" hidden="1">
      <c r="B355" s="68" t="s">
        <v>413</v>
      </c>
      <c r="C355" s="57" t="s">
        <v>89</v>
      </c>
      <c r="D355" s="52"/>
      <c r="E355" s="52" t="s">
        <v>24</v>
      </c>
      <c r="F355" s="52">
        <v>3</v>
      </c>
      <c r="G355" s="52" t="s">
        <v>81</v>
      </c>
      <c r="H355" s="132" t="s">
        <v>377</v>
      </c>
      <c r="I355" s="52" t="s">
        <v>57</v>
      </c>
      <c r="J355" s="52">
        <v>2</v>
      </c>
      <c r="M355" s="24" t="str">
        <f>IFERROR(IF(G696="","",IF(G696="GENNAIO","",IF(G696="FEBBRAIO","",IF(G696="MARZO","",IF(G696="APRILE","",IF(G696="MAGGIO","",IF(G696="GIUGNO","",IF(G696="LUGLIO","",IF(G696="AGOSTO","",IF(G696="SETTEMBRE","",IF(G696="OTTOBRE","",IF(G696="NOVEMBRE","",IF(G696="DICEMBRE","",IF(OR('Calendario Attività Giovanile'!$D696="",'Calendario Attività Giovanile'!$E696="",'Calendario Attività Giovanile'!$H696="",'Calendario Attività Giovanile'!$I696=""),"ERRORE! MANCA…","")))))))))))))),"")</f>
        <v/>
      </c>
      <c r="N355" s="25" t="str">
        <f t="shared" si="30"/>
        <v/>
      </c>
      <c r="O355" s="25" t="str">
        <f t="shared" si="31"/>
        <v/>
      </c>
      <c r="P355" s="25" t="str">
        <f t="shared" si="32"/>
        <v/>
      </c>
      <c r="Q355" s="25" t="str">
        <f t="shared" si="33"/>
        <v/>
      </c>
      <c r="R355" s="12" t="str">
        <f t="shared" si="29"/>
        <v/>
      </c>
      <c r="S355" s="6"/>
      <c r="T355" s="4"/>
      <c r="U355" s="4"/>
    </row>
    <row r="356" spans="2:21" ht="21">
      <c r="B356" s="68" t="s">
        <v>413</v>
      </c>
      <c r="C356" s="57" t="s">
        <v>89</v>
      </c>
      <c r="D356" s="52"/>
      <c r="E356" s="52" t="s">
        <v>24</v>
      </c>
      <c r="F356" s="52">
        <v>3</v>
      </c>
      <c r="G356" s="52" t="s">
        <v>81</v>
      </c>
      <c r="H356" s="132" t="s">
        <v>114</v>
      </c>
      <c r="I356" s="52" t="s">
        <v>142</v>
      </c>
      <c r="J356" s="52">
        <v>3</v>
      </c>
      <c r="M356" s="24" t="str">
        <f>IFERROR(IF(G697="","",IF(G697="GENNAIO","",IF(G697="FEBBRAIO","",IF(G697="MARZO","",IF(G697="APRILE","",IF(G697="MAGGIO","",IF(G697="GIUGNO","",IF(G697="LUGLIO","",IF(G697="AGOSTO","",IF(G697="SETTEMBRE","",IF(G697="OTTOBRE","",IF(G697="NOVEMBRE","",IF(G697="DICEMBRE","",IF(OR('Calendario Attività Giovanile'!$D697="",'Calendario Attività Giovanile'!$E697="",'Calendario Attività Giovanile'!$H697="",'Calendario Attività Giovanile'!$I697=""),"ERRORE! MANCA…","")))))))))))))),"")</f>
        <v/>
      </c>
      <c r="N356" s="25" t="str">
        <f t="shared" si="30"/>
        <v/>
      </c>
      <c r="O356" s="25" t="str">
        <f t="shared" si="31"/>
        <v/>
      </c>
      <c r="P356" s="25" t="str">
        <f t="shared" si="32"/>
        <v/>
      </c>
      <c r="Q356" s="25" t="str">
        <f t="shared" si="33"/>
        <v/>
      </c>
      <c r="R356" s="12" t="str">
        <f t="shared" si="29"/>
        <v/>
      </c>
      <c r="S356" s="6"/>
      <c r="T356" s="4"/>
      <c r="U356" s="4"/>
    </row>
    <row r="357" spans="2:21" ht="21" hidden="1">
      <c r="B357" s="68" t="s">
        <v>413</v>
      </c>
      <c r="C357" s="57" t="s">
        <v>89</v>
      </c>
      <c r="D357" s="52"/>
      <c r="E357" s="52" t="s">
        <v>24</v>
      </c>
      <c r="F357" s="52">
        <v>3</v>
      </c>
      <c r="G357" s="52" t="s">
        <v>81</v>
      </c>
      <c r="H357" s="132" t="s">
        <v>114</v>
      </c>
      <c r="I357" s="52" t="s">
        <v>129</v>
      </c>
      <c r="J357" s="52">
        <v>4</v>
      </c>
      <c r="M357" s="24" t="str">
        <f>IFERROR(IF(G698="","",IF(G698="GENNAIO","",IF(G698="FEBBRAIO","",IF(G698="MARZO","",IF(G698="APRILE","",IF(G698="MAGGIO","",IF(G698="GIUGNO","",IF(G698="LUGLIO","",IF(G698="AGOSTO","",IF(G698="SETTEMBRE","",IF(G698="OTTOBRE","",IF(G698="NOVEMBRE","",IF(G698="DICEMBRE","",IF(OR('Calendario Attività Giovanile'!$D698="",'Calendario Attività Giovanile'!$E698="",'Calendario Attività Giovanile'!$H698="",'Calendario Attività Giovanile'!$I698=""),"ERRORE! MANCA…","")))))))))))))),"")</f>
        <v/>
      </c>
      <c r="N357" s="25" t="str">
        <f t="shared" si="30"/>
        <v/>
      </c>
      <c r="O357" s="25" t="str">
        <f t="shared" si="31"/>
        <v/>
      </c>
      <c r="P357" s="25" t="str">
        <f t="shared" si="32"/>
        <v/>
      </c>
      <c r="Q357" s="25" t="str">
        <f t="shared" si="33"/>
        <v/>
      </c>
      <c r="R357" s="12" t="str">
        <f t="shared" si="29"/>
        <v/>
      </c>
      <c r="S357" s="6"/>
      <c r="T357" s="4"/>
      <c r="U357" s="4"/>
    </row>
    <row r="358" spans="2:21" ht="21" hidden="1">
      <c r="B358" s="68" t="s">
        <v>413</v>
      </c>
      <c r="C358" s="57" t="s">
        <v>89</v>
      </c>
      <c r="D358" s="52"/>
      <c r="E358" s="52" t="s">
        <v>25</v>
      </c>
      <c r="F358" s="52">
        <v>3</v>
      </c>
      <c r="G358" s="52" t="s">
        <v>81</v>
      </c>
      <c r="H358" s="132" t="s">
        <v>378</v>
      </c>
      <c r="I358" s="52" t="s">
        <v>47</v>
      </c>
      <c r="J358" s="52">
        <v>5</v>
      </c>
      <c r="M358" s="24" t="str">
        <f>IFERROR(IF(G699="","",IF(G699="GENNAIO","",IF(G699="FEBBRAIO","",IF(G699="MARZO","",IF(G699="APRILE","",IF(G699="MAGGIO","",IF(G699="GIUGNO","",IF(G699="LUGLIO","",IF(G699="AGOSTO","",IF(G699="SETTEMBRE","",IF(G699="OTTOBRE","",IF(G699="NOVEMBRE","",IF(G699="DICEMBRE","",IF(OR('Calendario Attività Giovanile'!$D699="",'Calendario Attività Giovanile'!$E699="",'Calendario Attività Giovanile'!$H699="",'Calendario Attività Giovanile'!$I699=""),"ERRORE! MANCA…","")))))))))))))),"")</f>
        <v/>
      </c>
      <c r="N358" s="25" t="str">
        <f t="shared" si="30"/>
        <v/>
      </c>
      <c r="O358" s="25" t="str">
        <f t="shared" si="31"/>
        <v/>
      </c>
      <c r="P358" s="25" t="str">
        <f t="shared" si="32"/>
        <v/>
      </c>
      <c r="Q358" s="25" t="str">
        <f t="shared" si="33"/>
        <v/>
      </c>
      <c r="R358" s="12" t="str">
        <f t="shared" si="29"/>
        <v/>
      </c>
      <c r="S358" s="6"/>
      <c r="T358" s="4"/>
      <c r="U358" s="4"/>
    </row>
    <row r="359" spans="2:21" ht="21" hidden="1">
      <c r="B359" s="68" t="s">
        <v>413</v>
      </c>
      <c r="C359" s="57" t="s">
        <v>89</v>
      </c>
      <c r="D359" s="52" t="s">
        <v>484</v>
      </c>
      <c r="E359" s="52" t="s">
        <v>23</v>
      </c>
      <c r="F359" s="52">
        <v>3</v>
      </c>
      <c r="G359" s="52" t="s">
        <v>81</v>
      </c>
      <c r="H359" s="132" t="s">
        <v>501</v>
      </c>
      <c r="I359" s="52" t="s">
        <v>494</v>
      </c>
      <c r="J359" s="52">
        <v>7</v>
      </c>
      <c r="M359" s="24" t="str">
        <f>IFERROR(IF(G700="","",IF(G700="GENNAIO","",IF(G700="FEBBRAIO","",IF(G700="MARZO","",IF(G700="APRILE","",IF(G700="MAGGIO","",IF(G700="GIUGNO","",IF(G700="LUGLIO","",IF(G700="AGOSTO","",IF(G700="SETTEMBRE","",IF(G700="OTTOBRE","",IF(G700="NOVEMBRE","",IF(G700="DICEMBRE","",IF(OR('Calendario Attività Giovanile'!$D700="",'Calendario Attività Giovanile'!$E700="",'Calendario Attività Giovanile'!$H700="",'Calendario Attività Giovanile'!$I700=""),"ERRORE! MANCA…","")))))))))))))),"")</f>
        <v/>
      </c>
      <c r="N359" s="25" t="str">
        <f t="shared" si="30"/>
        <v/>
      </c>
      <c r="O359" s="25" t="str">
        <f t="shared" si="31"/>
        <v/>
      </c>
      <c r="P359" s="25" t="str">
        <f t="shared" si="32"/>
        <v/>
      </c>
      <c r="Q359" s="25" t="str">
        <f t="shared" si="33"/>
        <v/>
      </c>
      <c r="R359" s="12" t="str">
        <f t="shared" si="29"/>
        <v/>
      </c>
      <c r="S359" s="6"/>
      <c r="T359" s="4"/>
      <c r="U359" s="4"/>
    </row>
    <row r="360" spans="2:21" ht="21" hidden="1">
      <c r="B360" s="68" t="s">
        <v>431</v>
      </c>
      <c r="C360" s="57" t="s">
        <v>89</v>
      </c>
      <c r="D360" s="52"/>
      <c r="E360" s="52" t="s">
        <v>25</v>
      </c>
      <c r="F360" s="52">
        <v>9</v>
      </c>
      <c r="G360" s="52" t="s">
        <v>81</v>
      </c>
      <c r="H360" s="132" t="s">
        <v>379</v>
      </c>
      <c r="I360" s="52" t="s">
        <v>259</v>
      </c>
      <c r="J360" s="52">
        <v>1</v>
      </c>
      <c r="M360" s="24" t="str">
        <f>IFERROR(IF(G701="","",IF(G701="GENNAIO","",IF(G701="FEBBRAIO","",IF(G701="MARZO","",IF(G701="APRILE","",IF(G701="MAGGIO","",IF(G701="GIUGNO","",IF(G701="LUGLIO","",IF(G701="AGOSTO","",IF(G701="SETTEMBRE","",IF(G701="OTTOBRE","",IF(G701="NOVEMBRE","",IF(G701="DICEMBRE","",IF(OR('Calendario Attività Giovanile'!$D701="",'Calendario Attività Giovanile'!$E701="",'Calendario Attività Giovanile'!$H701="",'Calendario Attività Giovanile'!$I701=""),"ERRORE! MANCA…","")))))))))))))),"")</f>
        <v/>
      </c>
      <c r="N360" s="25" t="str">
        <f t="shared" si="30"/>
        <v/>
      </c>
      <c r="O360" s="25" t="str">
        <f t="shared" si="31"/>
        <v/>
      </c>
      <c r="P360" s="25" t="str">
        <f t="shared" si="32"/>
        <v/>
      </c>
      <c r="Q360" s="25" t="str">
        <f t="shared" si="33"/>
        <v/>
      </c>
      <c r="R360" s="12" t="str">
        <f t="shared" si="29"/>
        <v/>
      </c>
      <c r="S360" s="6"/>
      <c r="T360" s="4"/>
      <c r="U360" s="4"/>
    </row>
    <row r="361" spans="2:21" ht="21" hidden="1">
      <c r="B361" s="68" t="s">
        <v>474</v>
      </c>
      <c r="C361" s="57" t="s">
        <v>89</v>
      </c>
      <c r="D361" s="52"/>
      <c r="E361" s="52" t="s">
        <v>19</v>
      </c>
      <c r="F361" s="52">
        <v>9</v>
      </c>
      <c r="G361" s="52">
        <v>10</v>
      </c>
      <c r="H361" s="132" t="s">
        <v>380</v>
      </c>
      <c r="I361" s="52" t="s">
        <v>381</v>
      </c>
      <c r="J361" s="52">
        <v>1</v>
      </c>
      <c r="M361" s="24" t="str">
        <f>IFERROR(IF(G702="","",IF(G702="GENNAIO","",IF(G702="FEBBRAIO","",IF(G702="MARZO","",IF(G702="APRILE","",IF(G702="MAGGIO","",IF(G702="GIUGNO","",IF(G702="LUGLIO","",IF(G702="AGOSTO","",IF(G702="SETTEMBRE","",IF(G702="OTTOBRE","",IF(G702="NOVEMBRE","",IF(G702="DICEMBRE","",IF(OR('Calendario Attività Giovanile'!$D702="",'Calendario Attività Giovanile'!$E702="",'Calendario Attività Giovanile'!$H702="",'Calendario Attività Giovanile'!$I702=""),"ERRORE! MANCA…","")))))))))))))),"")</f>
        <v/>
      </c>
      <c r="N361" s="25" t="str">
        <f t="shared" si="30"/>
        <v/>
      </c>
      <c r="O361" s="25" t="str">
        <f t="shared" si="31"/>
        <v/>
      </c>
      <c r="P361" s="25" t="str">
        <f t="shared" si="32"/>
        <v/>
      </c>
      <c r="Q361" s="25" t="str">
        <f t="shared" si="33"/>
        <v/>
      </c>
      <c r="R361" s="12" t="str">
        <f t="shared" si="29"/>
        <v/>
      </c>
      <c r="S361" s="6"/>
      <c r="T361" s="4"/>
      <c r="U361" s="4"/>
    </row>
    <row r="362" spans="2:21" ht="21" hidden="1">
      <c r="B362" s="68" t="s">
        <v>431</v>
      </c>
      <c r="C362" s="57" t="s">
        <v>89</v>
      </c>
      <c r="D362" s="52" t="s">
        <v>484</v>
      </c>
      <c r="E362" s="52" t="s">
        <v>25</v>
      </c>
      <c r="F362" s="52">
        <v>9</v>
      </c>
      <c r="G362" s="52" t="s">
        <v>81</v>
      </c>
      <c r="H362" s="132" t="s">
        <v>555</v>
      </c>
      <c r="I362" s="52" t="s">
        <v>556</v>
      </c>
      <c r="J362" s="52">
        <v>4</v>
      </c>
      <c r="M362" s="24" t="str">
        <f>IFERROR(IF(G703="","",IF(G703="GENNAIO","",IF(G703="FEBBRAIO","",IF(G703="MARZO","",IF(G703="APRILE","",IF(G703="MAGGIO","",IF(G703="GIUGNO","",IF(G703="LUGLIO","",IF(G703="AGOSTO","",IF(G703="SETTEMBRE","",IF(G703="OTTOBRE","",IF(G703="NOVEMBRE","",IF(G703="DICEMBRE","",IF(OR('Calendario Attività Giovanile'!$D703="",'Calendario Attività Giovanile'!$E703="",'Calendario Attività Giovanile'!$H703="",'Calendario Attività Giovanile'!$I703=""),"ERRORE! MANCA…","")))))))))))))),"")</f>
        <v/>
      </c>
      <c r="N362" s="25" t="str">
        <f t="shared" si="30"/>
        <v/>
      </c>
      <c r="O362" s="25" t="str">
        <f t="shared" si="31"/>
        <v/>
      </c>
      <c r="P362" s="25" t="str">
        <f t="shared" si="32"/>
        <v/>
      </c>
      <c r="Q362" s="25" t="str">
        <f t="shared" si="33"/>
        <v/>
      </c>
      <c r="R362" s="12" t="str">
        <f t="shared" si="29"/>
        <v/>
      </c>
      <c r="S362" s="6"/>
      <c r="T362" s="4"/>
      <c r="U362" s="4"/>
    </row>
    <row r="363" spans="2:21" ht="21" hidden="1">
      <c r="B363" s="68" t="s">
        <v>474</v>
      </c>
      <c r="C363" s="57" t="s">
        <v>89</v>
      </c>
      <c r="D363" s="52"/>
      <c r="E363" s="52" t="s">
        <v>68</v>
      </c>
      <c r="F363" s="52">
        <v>9</v>
      </c>
      <c r="G363" s="52">
        <v>10</v>
      </c>
      <c r="H363" s="132" t="s">
        <v>382</v>
      </c>
      <c r="I363" s="52" t="s">
        <v>383</v>
      </c>
      <c r="J363" s="52">
        <v>6</v>
      </c>
      <c r="M363" s="24" t="str">
        <f>IFERROR(IF(G704="","",IF(G704="GENNAIO","",IF(G704="FEBBRAIO","",IF(G704="MARZO","",IF(G704="APRILE","",IF(G704="MAGGIO","",IF(G704="GIUGNO","",IF(G704="LUGLIO","",IF(G704="AGOSTO","",IF(G704="SETTEMBRE","",IF(G704="OTTOBRE","",IF(G704="NOVEMBRE","",IF(G704="DICEMBRE","",IF(OR('Calendario Attività Giovanile'!$D704="",'Calendario Attività Giovanile'!$E704="",'Calendario Attività Giovanile'!$H704="",'Calendario Attività Giovanile'!$I704=""),"ERRORE! MANCA…","")))))))))))))),"")</f>
        <v/>
      </c>
      <c r="N363" s="25" t="str">
        <f t="shared" si="30"/>
        <v/>
      </c>
      <c r="O363" s="25" t="str">
        <f t="shared" si="31"/>
        <v/>
      </c>
      <c r="P363" s="25" t="str">
        <f t="shared" si="32"/>
        <v/>
      </c>
      <c r="Q363" s="25" t="str">
        <f t="shared" si="33"/>
        <v/>
      </c>
      <c r="R363" s="12" t="str">
        <f t="shared" si="29"/>
        <v/>
      </c>
      <c r="S363" s="6"/>
      <c r="T363" s="4"/>
      <c r="U363" s="4"/>
    </row>
    <row r="364" spans="2:21" ht="21" hidden="1">
      <c r="B364" s="68" t="s">
        <v>474</v>
      </c>
      <c r="C364" s="57" t="s">
        <v>89</v>
      </c>
      <c r="D364" s="52" t="s">
        <v>484</v>
      </c>
      <c r="E364" s="52" t="s">
        <v>20</v>
      </c>
      <c r="F364" s="52">
        <v>9</v>
      </c>
      <c r="G364" s="52" t="s">
        <v>418</v>
      </c>
      <c r="H364" s="132" t="s">
        <v>585</v>
      </c>
      <c r="I364" s="52" t="s">
        <v>586</v>
      </c>
      <c r="J364" s="52">
        <v>7</v>
      </c>
      <c r="M364" s="24" t="str">
        <f>IFERROR(IF(G705="","",IF(G705="GENNAIO","",IF(G705="FEBBRAIO","",IF(G705="MARZO","",IF(G705="APRILE","",IF(G705="MAGGIO","",IF(G705="GIUGNO","",IF(G705="LUGLIO","",IF(G705="AGOSTO","",IF(G705="SETTEMBRE","",IF(G705="OTTOBRE","",IF(G705="NOVEMBRE","",IF(G705="DICEMBRE","",IF(OR('Calendario Attività Giovanile'!$D705="",'Calendario Attività Giovanile'!$E705="",'Calendario Attività Giovanile'!$H705="",'Calendario Attività Giovanile'!$I705=""),"ERRORE! MANCA…","")))))))))))))),"")</f>
        <v/>
      </c>
      <c r="N364" s="25" t="str">
        <f t="shared" si="30"/>
        <v/>
      </c>
      <c r="O364" s="25" t="str">
        <f t="shared" si="31"/>
        <v/>
      </c>
      <c r="P364" s="25" t="str">
        <f t="shared" si="32"/>
        <v/>
      </c>
      <c r="Q364" s="25" t="str">
        <f t="shared" si="33"/>
        <v/>
      </c>
      <c r="R364" s="12" t="str">
        <f t="shared" si="29"/>
        <v/>
      </c>
      <c r="S364" s="6"/>
      <c r="T364" s="4"/>
      <c r="U364" s="4"/>
    </row>
    <row r="365" spans="2:21" ht="21">
      <c r="B365" s="68" t="s">
        <v>418</v>
      </c>
      <c r="C365" s="57" t="s">
        <v>89</v>
      </c>
      <c r="D365" s="52"/>
      <c r="E365" s="52" t="s">
        <v>25</v>
      </c>
      <c r="F365" s="52">
        <v>10</v>
      </c>
      <c r="G365" s="52" t="s">
        <v>81</v>
      </c>
      <c r="H365" s="132" t="s">
        <v>384</v>
      </c>
      <c r="I365" s="52" t="s">
        <v>385</v>
      </c>
      <c r="J365" s="52">
        <v>3</v>
      </c>
      <c r="M365" s="24" t="str">
        <f>IFERROR(IF(G706="","",IF(G706="GENNAIO","",IF(G706="FEBBRAIO","",IF(G706="MARZO","",IF(G706="APRILE","",IF(G706="MAGGIO","",IF(G706="GIUGNO","",IF(G706="LUGLIO","",IF(G706="AGOSTO","",IF(G706="SETTEMBRE","",IF(G706="OTTOBRE","",IF(G706="NOVEMBRE","",IF(G706="DICEMBRE","",IF(OR('Calendario Attività Giovanile'!$D706="",'Calendario Attività Giovanile'!$E706="",'Calendario Attività Giovanile'!$H706="",'Calendario Attività Giovanile'!$I706=""),"ERRORE! MANCA…","")))))))))))))),"")</f>
        <v/>
      </c>
      <c r="N365" s="25" t="str">
        <f t="shared" si="30"/>
        <v/>
      </c>
      <c r="O365" s="25" t="str">
        <f t="shared" si="31"/>
        <v/>
      </c>
      <c r="P365" s="25" t="str">
        <f t="shared" si="32"/>
        <v/>
      </c>
      <c r="Q365" s="25" t="str">
        <f t="shared" si="33"/>
        <v/>
      </c>
      <c r="R365" s="12" t="str">
        <f t="shared" si="29"/>
        <v/>
      </c>
      <c r="S365" s="6"/>
      <c r="T365" s="4"/>
      <c r="U365" s="4"/>
    </row>
    <row r="366" spans="2:21" ht="21">
      <c r="B366" s="68" t="s">
        <v>418</v>
      </c>
      <c r="C366" s="57" t="s">
        <v>89</v>
      </c>
      <c r="D366" s="52"/>
      <c r="E366" s="52" t="s">
        <v>23</v>
      </c>
      <c r="F366" s="52">
        <v>10</v>
      </c>
      <c r="G366" s="52" t="s">
        <v>81</v>
      </c>
      <c r="H366" s="132" t="s">
        <v>552</v>
      </c>
      <c r="I366" s="52" t="s">
        <v>557</v>
      </c>
      <c r="J366" s="52">
        <v>3</v>
      </c>
      <c r="M366" s="24" t="str">
        <f>IFERROR(IF(G707="","",IF(G707="GENNAIO","",IF(G707="FEBBRAIO","",IF(G707="MARZO","",IF(G707="APRILE","",IF(G707="MAGGIO","",IF(G707="GIUGNO","",IF(G707="LUGLIO","",IF(G707="AGOSTO","",IF(G707="SETTEMBRE","",IF(G707="OTTOBRE","",IF(G707="NOVEMBRE","",IF(G707="DICEMBRE","",IF(OR('Calendario Attività Giovanile'!$D707="",'Calendario Attività Giovanile'!$E707="",'Calendario Attività Giovanile'!$H707="",'Calendario Attività Giovanile'!$I707=""),"ERRORE! MANCA…","")))))))))))))),"")</f>
        <v/>
      </c>
      <c r="N366" s="25" t="str">
        <f t="shared" si="30"/>
        <v/>
      </c>
      <c r="O366" s="25" t="str">
        <f t="shared" si="31"/>
        <v/>
      </c>
      <c r="P366" s="25" t="str">
        <f t="shared" si="32"/>
        <v/>
      </c>
      <c r="Q366" s="25" t="str">
        <f t="shared" si="33"/>
        <v/>
      </c>
      <c r="R366" s="12" t="str">
        <f t="shared" si="29"/>
        <v/>
      </c>
      <c r="S366" s="6"/>
      <c r="T366" s="4"/>
      <c r="U366" s="4"/>
    </row>
    <row r="367" spans="2:21" ht="21" hidden="1">
      <c r="B367" s="68" t="s">
        <v>418</v>
      </c>
      <c r="C367" s="57" t="s">
        <v>89</v>
      </c>
      <c r="D367" s="52"/>
      <c r="E367" s="52" t="s">
        <v>24</v>
      </c>
      <c r="F367" s="52">
        <v>10</v>
      </c>
      <c r="G367" s="52" t="s">
        <v>81</v>
      </c>
      <c r="H367" s="132" t="s">
        <v>386</v>
      </c>
      <c r="I367" s="52" t="s">
        <v>387</v>
      </c>
      <c r="J367" s="52">
        <v>4</v>
      </c>
      <c r="M367" s="24" t="str">
        <f>IFERROR(IF(G708="","",IF(G708="GENNAIO","",IF(G708="FEBBRAIO","",IF(G708="MARZO","",IF(G708="APRILE","",IF(G708="MAGGIO","",IF(G708="GIUGNO","",IF(G708="LUGLIO","",IF(G708="AGOSTO","",IF(G708="SETTEMBRE","",IF(G708="OTTOBRE","",IF(G708="NOVEMBRE","",IF(G708="DICEMBRE","",IF(OR('Calendario Attività Giovanile'!$D708="",'Calendario Attività Giovanile'!$E708="",'Calendario Attività Giovanile'!$H708="",'Calendario Attività Giovanile'!$I708=""),"ERRORE! MANCA…","")))))))))))))),"")</f>
        <v/>
      </c>
      <c r="N367" s="25" t="str">
        <f t="shared" si="30"/>
        <v/>
      </c>
      <c r="O367" s="25" t="str">
        <f t="shared" si="31"/>
        <v/>
      </c>
      <c r="P367" s="25" t="str">
        <f t="shared" si="32"/>
        <v/>
      </c>
      <c r="Q367" s="25" t="str">
        <f t="shared" si="33"/>
        <v/>
      </c>
      <c r="R367" s="12" t="str">
        <f t="shared" si="29"/>
        <v/>
      </c>
      <c r="S367" s="6"/>
      <c r="T367" s="4"/>
      <c r="U367" s="4"/>
    </row>
    <row r="368" spans="2:21" ht="21" hidden="1">
      <c r="B368" s="68" t="s">
        <v>459</v>
      </c>
      <c r="C368" s="57" t="s">
        <v>89</v>
      </c>
      <c r="D368" s="52"/>
      <c r="E368" s="52" t="s">
        <v>21</v>
      </c>
      <c r="F368" s="52">
        <v>14</v>
      </c>
      <c r="G368" s="52" t="s">
        <v>434</v>
      </c>
      <c r="H368" s="132" t="s">
        <v>574</v>
      </c>
      <c r="I368" s="52" t="s">
        <v>231</v>
      </c>
      <c r="J368" s="52">
        <v>2</v>
      </c>
      <c r="M368" s="24" t="str">
        <f>IFERROR(IF(G709="","",IF(G709="GENNAIO","",IF(G709="FEBBRAIO","",IF(G709="MARZO","",IF(G709="APRILE","",IF(G709="MAGGIO","",IF(G709="GIUGNO","",IF(G709="LUGLIO","",IF(G709="AGOSTO","",IF(G709="SETTEMBRE","",IF(G709="OTTOBRE","",IF(G709="NOVEMBRE","",IF(G709="DICEMBRE","",IF(OR('Calendario Attività Giovanile'!$D709="",'Calendario Attività Giovanile'!$E709="",'Calendario Attività Giovanile'!$H709="",'Calendario Attività Giovanile'!$I709=""),"ERRORE! MANCA…","")))))))))))))),"")</f>
        <v/>
      </c>
      <c r="N368" s="25" t="str">
        <f t="shared" si="30"/>
        <v/>
      </c>
      <c r="O368" s="25" t="str">
        <f t="shared" si="31"/>
        <v/>
      </c>
      <c r="P368" s="25" t="str">
        <f t="shared" si="32"/>
        <v/>
      </c>
      <c r="Q368" s="25" t="str">
        <f t="shared" si="33"/>
        <v/>
      </c>
      <c r="R368" s="12" t="str">
        <f t="shared" si="29"/>
        <v/>
      </c>
      <c r="S368" s="6"/>
      <c r="T368" s="4"/>
      <c r="U368" s="4"/>
    </row>
    <row r="369" spans="2:21" ht="21" hidden="1">
      <c r="B369" s="68" t="s">
        <v>459</v>
      </c>
      <c r="C369" s="57" t="s">
        <v>89</v>
      </c>
      <c r="D369" s="52"/>
      <c r="E369" s="52" t="s">
        <v>21</v>
      </c>
      <c r="F369" s="52">
        <v>14</v>
      </c>
      <c r="G369" s="52" t="s">
        <v>434</v>
      </c>
      <c r="H369" s="132" t="s">
        <v>575</v>
      </c>
      <c r="I369" s="52" t="s">
        <v>231</v>
      </c>
      <c r="J369" s="52">
        <v>2</v>
      </c>
      <c r="M369" s="24" t="str">
        <f>IFERROR(IF(G710="","",IF(G710="GENNAIO","",IF(G710="FEBBRAIO","",IF(G710="MARZO","",IF(G710="APRILE","",IF(G710="MAGGIO","",IF(G710="GIUGNO","",IF(G710="LUGLIO","",IF(G710="AGOSTO","",IF(G710="SETTEMBRE","",IF(G710="OTTOBRE","",IF(G710="NOVEMBRE","",IF(G710="DICEMBRE","",IF(OR('Calendario Attività Giovanile'!$D710="",'Calendario Attività Giovanile'!$E710="",'Calendario Attività Giovanile'!$H710="",'Calendario Attività Giovanile'!$I710=""),"ERRORE! MANCA…","")))))))))))))),"")</f>
        <v/>
      </c>
      <c r="N369" s="25" t="str">
        <f t="shared" si="30"/>
        <v/>
      </c>
      <c r="O369" s="25" t="str">
        <f t="shared" si="31"/>
        <v/>
      </c>
      <c r="P369" s="25" t="str">
        <f t="shared" si="32"/>
        <v/>
      </c>
      <c r="Q369" s="25" t="str">
        <f t="shared" si="33"/>
        <v/>
      </c>
      <c r="R369" s="12" t="str">
        <f t="shared" si="29"/>
        <v/>
      </c>
      <c r="S369" s="6"/>
      <c r="T369" s="4"/>
      <c r="U369" s="4"/>
    </row>
    <row r="370" spans="2:21" ht="21" hidden="1">
      <c r="B370" s="68" t="s">
        <v>421</v>
      </c>
      <c r="C370" s="57" t="s">
        <v>89</v>
      </c>
      <c r="D370" s="52" t="s">
        <v>487</v>
      </c>
      <c r="E370" s="52" t="s">
        <v>61</v>
      </c>
      <c r="F370" s="52">
        <v>15</v>
      </c>
      <c r="G370" s="52" t="s">
        <v>102</v>
      </c>
      <c r="H370" s="132" t="s">
        <v>373</v>
      </c>
      <c r="I370" s="52" t="s">
        <v>109</v>
      </c>
      <c r="J370" s="52">
        <v>4</v>
      </c>
      <c r="M370" s="24" t="str">
        <f>IFERROR(IF(G711="","",IF(G711="GENNAIO","",IF(G711="FEBBRAIO","",IF(G711="MARZO","",IF(G711="APRILE","",IF(G711="MAGGIO","",IF(G711="GIUGNO","",IF(G711="LUGLIO","",IF(G711="AGOSTO","",IF(G711="SETTEMBRE","",IF(G711="OTTOBRE","",IF(G711="NOVEMBRE","",IF(G711="DICEMBRE","",IF(OR('Calendario Attività Giovanile'!$D711="",'Calendario Attività Giovanile'!$E711="",'Calendario Attività Giovanile'!$H711="",'Calendario Attività Giovanile'!$I711=""),"ERRORE! MANCA…","")))))))))))))),"")</f>
        <v/>
      </c>
      <c r="N370" s="25" t="str">
        <f t="shared" si="30"/>
        <v/>
      </c>
      <c r="O370" s="25" t="str">
        <f t="shared" si="31"/>
        <v/>
      </c>
      <c r="P370" s="25" t="str">
        <f t="shared" si="32"/>
        <v/>
      </c>
      <c r="Q370" s="25" t="str">
        <f t="shared" si="33"/>
        <v/>
      </c>
      <c r="R370" s="12" t="str">
        <f t="shared" si="29"/>
        <v/>
      </c>
      <c r="S370" s="6"/>
      <c r="T370" s="4"/>
      <c r="U370" s="4"/>
    </row>
    <row r="371" spans="2:21" ht="21" hidden="1">
      <c r="B371" s="68" t="s">
        <v>449</v>
      </c>
      <c r="C371" s="57" t="s">
        <v>89</v>
      </c>
      <c r="D371" s="52"/>
      <c r="E371" s="52" t="s">
        <v>19</v>
      </c>
      <c r="F371" s="52">
        <v>16</v>
      </c>
      <c r="G371" s="52">
        <v>17</v>
      </c>
      <c r="H371" s="132" t="s">
        <v>388</v>
      </c>
      <c r="I371" s="52" t="s">
        <v>161</v>
      </c>
      <c r="J371" s="52">
        <v>1</v>
      </c>
      <c r="M371" s="24" t="str">
        <f>IFERROR(IF(G712="","",IF(G712="GENNAIO","",IF(G712="FEBBRAIO","",IF(G712="MARZO","",IF(G712="APRILE","",IF(G712="MAGGIO","",IF(G712="GIUGNO","",IF(G712="LUGLIO","",IF(G712="AGOSTO","",IF(G712="SETTEMBRE","",IF(G712="OTTOBRE","",IF(G712="NOVEMBRE","",IF(G712="DICEMBRE","",IF(OR('Calendario Attività Giovanile'!$D712="",'Calendario Attività Giovanile'!$E712="",'Calendario Attività Giovanile'!$H712="",'Calendario Attività Giovanile'!$I712=""),"ERRORE! MANCA…","")))))))))))))),"")</f>
        <v/>
      </c>
      <c r="N371" s="25" t="str">
        <f t="shared" si="30"/>
        <v/>
      </c>
      <c r="O371" s="25" t="str">
        <f t="shared" si="31"/>
        <v/>
      </c>
      <c r="P371" s="25" t="str">
        <f t="shared" si="32"/>
        <v/>
      </c>
      <c r="Q371" s="25" t="str">
        <f t="shared" si="33"/>
        <v/>
      </c>
      <c r="R371" s="12" t="str">
        <f t="shared" si="29"/>
        <v/>
      </c>
      <c r="S371" s="6"/>
      <c r="T371" s="4"/>
      <c r="U371" s="4"/>
    </row>
    <row r="372" spans="2:21" ht="21" hidden="1">
      <c r="B372" s="68" t="s">
        <v>434</v>
      </c>
      <c r="C372" s="57" t="s">
        <v>89</v>
      </c>
      <c r="D372" s="52"/>
      <c r="E372" s="52" t="s">
        <v>25</v>
      </c>
      <c r="F372" s="52">
        <v>16</v>
      </c>
      <c r="G372" s="52" t="s">
        <v>81</v>
      </c>
      <c r="H372" s="132" t="s">
        <v>389</v>
      </c>
      <c r="I372" s="52" t="s">
        <v>390</v>
      </c>
      <c r="J372" s="52">
        <v>2</v>
      </c>
      <c r="M372" s="24" t="str">
        <f>IFERROR(IF(G713="","",IF(G713="GENNAIO","",IF(G713="FEBBRAIO","",IF(G713="MARZO","",IF(G713="APRILE","",IF(G713="MAGGIO","",IF(G713="GIUGNO","",IF(G713="LUGLIO","",IF(G713="AGOSTO","",IF(G713="SETTEMBRE","",IF(G713="OTTOBRE","",IF(G713="NOVEMBRE","",IF(G713="DICEMBRE","",IF(OR('Calendario Attività Giovanile'!$D713="",'Calendario Attività Giovanile'!$E713="",'Calendario Attività Giovanile'!$H713="",'Calendario Attività Giovanile'!$I713=""),"ERRORE! MANCA…","")))))))))))))),"")</f>
        <v/>
      </c>
      <c r="N372" s="25" t="str">
        <f t="shared" si="30"/>
        <v/>
      </c>
      <c r="O372" s="25" t="str">
        <f t="shared" si="31"/>
        <v/>
      </c>
      <c r="P372" s="25" t="str">
        <f t="shared" si="32"/>
        <v/>
      </c>
      <c r="Q372" s="25" t="str">
        <f t="shared" si="33"/>
        <v/>
      </c>
      <c r="R372" s="12" t="str">
        <f t="shared" si="29"/>
        <v/>
      </c>
      <c r="S372" s="6"/>
      <c r="T372" s="4"/>
      <c r="U372" s="4"/>
    </row>
    <row r="373" spans="2:21" ht="21" hidden="1">
      <c r="B373" s="68" t="s">
        <v>449</v>
      </c>
      <c r="C373" s="57" t="s">
        <v>89</v>
      </c>
      <c r="D373" s="52"/>
      <c r="E373" s="52" t="s">
        <v>19</v>
      </c>
      <c r="F373" s="52">
        <v>16</v>
      </c>
      <c r="G373" s="52">
        <v>17</v>
      </c>
      <c r="H373" s="132" t="s">
        <v>391</v>
      </c>
      <c r="I373" s="52" t="s">
        <v>392</v>
      </c>
      <c r="J373" s="52">
        <v>5</v>
      </c>
      <c r="M373" s="24" t="str">
        <f>IFERROR(IF(G714="","",IF(G714="GENNAIO","",IF(G714="FEBBRAIO","",IF(G714="MARZO","",IF(G714="APRILE","",IF(G714="MAGGIO","",IF(G714="GIUGNO","",IF(G714="LUGLIO","",IF(G714="AGOSTO","",IF(G714="SETTEMBRE","",IF(G714="OTTOBRE","",IF(G714="NOVEMBRE","",IF(G714="DICEMBRE","",IF(OR('Calendario Attività Giovanile'!$D714="",'Calendario Attività Giovanile'!$E714="",'Calendario Attività Giovanile'!$H714="",'Calendario Attività Giovanile'!$I714=""),"ERRORE! MANCA…","")))))))))))))),"")</f>
        <v/>
      </c>
      <c r="N373" s="25" t="str">
        <f t="shared" si="30"/>
        <v/>
      </c>
      <c r="O373" s="25" t="str">
        <f t="shared" si="31"/>
        <v/>
      </c>
      <c r="P373" s="25" t="str">
        <f t="shared" si="32"/>
        <v/>
      </c>
      <c r="Q373" s="25" t="str">
        <f t="shared" si="33"/>
        <v/>
      </c>
      <c r="R373" s="12" t="str">
        <f t="shared" si="29"/>
        <v/>
      </c>
      <c r="S373" s="6"/>
      <c r="T373" s="4"/>
      <c r="U373" s="4"/>
    </row>
    <row r="374" spans="2:21" ht="21" hidden="1">
      <c r="B374" s="68" t="s">
        <v>449</v>
      </c>
      <c r="C374" s="57" t="s">
        <v>89</v>
      </c>
      <c r="D374" s="52"/>
      <c r="E374" s="52" t="s">
        <v>19</v>
      </c>
      <c r="F374" s="52">
        <v>16</v>
      </c>
      <c r="G374" s="52">
        <v>17</v>
      </c>
      <c r="H374" s="132" t="s">
        <v>393</v>
      </c>
      <c r="I374" s="52" t="s">
        <v>58</v>
      </c>
      <c r="J374" s="52">
        <v>6</v>
      </c>
      <c r="M374" s="24" t="str">
        <f>IFERROR(IF(G715="","",IF(G715="GENNAIO","",IF(G715="FEBBRAIO","",IF(G715="MARZO","",IF(G715="APRILE","",IF(G715="MAGGIO","",IF(G715="GIUGNO","",IF(G715="LUGLIO","",IF(G715="AGOSTO","",IF(G715="SETTEMBRE","",IF(G715="OTTOBRE","",IF(G715="NOVEMBRE","",IF(G715="DICEMBRE","",IF(OR('Calendario Attività Giovanile'!$D715="",'Calendario Attività Giovanile'!$E715="",'Calendario Attività Giovanile'!$H715="",'Calendario Attività Giovanile'!$I715=""),"ERRORE! MANCA…","")))))))))))))),"")</f>
        <v/>
      </c>
      <c r="N374" s="25" t="str">
        <f t="shared" si="30"/>
        <v/>
      </c>
      <c r="O374" s="25" t="str">
        <f t="shared" si="31"/>
        <v/>
      </c>
      <c r="P374" s="25" t="str">
        <f t="shared" si="32"/>
        <v/>
      </c>
      <c r="Q374" s="25" t="str">
        <f t="shared" si="33"/>
        <v/>
      </c>
      <c r="R374" s="12" t="str">
        <f t="shared" ref="R374:R437" si="34">IF(M374="ERRORE! MANCA…",1,"")</f>
        <v/>
      </c>
      <c r="S374" s="6"/>
      <c r="T374" s="4"/>
      <c r="U374" s="4"/>
    </row>
    <row r="375" spans="2:21" ht="21" hidden="1">
      <c r="B375" s="68" t="s">
        <v>434</v>
      </c>
      <c r="C375" s="57" t="s">
        <v>89</v>
      </c>
      <c r="D375" s="52" t="s">
        <v>484</v>
      </c>
      <c r="E375" s="52" t="s">
        <v>23</v>
      </c>
      <c r="F375" s="52">
        <v>16</v>
      </c>
      <c r="G375" s="52" t="s">
        <v>81</v>
      </c>
      <c r="H375" s="132" t="s">
        <v>501</v>
      </c>
      <c r="I375" s="52" t="s">
        <v>494</v>
      </c>
      <c r="J375" s="52">
        <v>7</v>
      </c>
      <c r="M375" s="24" t="str">
        <f>IFERROR(IF(G716="","",IF(G716="GENNAIO","",IF(G716="FEBBRAIO","",IF(G716="MARZO","",IF(G716="APRILE","",IF(G716="MAGGIO","",IF(G716="GIUGNO","",IF(G716="LUGLIO","",IF(G716="AGOSTO","",IF(G716="SETTEMBRE","",IF(G716="OTTOBRE","",IF(G716="NOVEMBRE","",IF(G716="DICEMBRE","",IF(OR('Calendario Attività Giovanile'!$D716="",'Calendario Attività Giovanile'!$E716="",'Calendario Attività Giovanile'!$H716="",'Calendario Attività Giovanile'!$I716=""),"ERRORE! MANCA…","")))))))))))))),"")</f>
        <v/>
      </c>
      <c r="N375" s="25" t="str">
        <f t="shared" si="30"/>
        <v/>
      </c>
      <c r="O375" s="25" t="str">
        <f t="shared" si="31"/>
        <v/>
      </c>
      <c r="P375" s="25" t="str">
        <f t="shared" si="32"/>
        <v/>
      </c>
      <c r="Q375" s="25" t="str">
        <f t="shared" si="33"/>
        <v/>
      </c>
      <c r="R375" s="12" t="str">
        <f t="shared" si="34"/>
        <v/>
      </c>
      <c r="S375" s="6"/>
      <c r="T375" s="4"/>
      <c r="U375" s="4"/>
    </row>
    <row r="376" spans="2:21" ht="21">
      <c r="B376" s="68" t="s">
        <v>102</v>
      </c>
      <c r="C376" s="57" t="s">
        <v>89</v>
      </c>
      <c r="D376" s="52" t="s">
        <v>487</v>
      </c>
      <c r="E376" s="52" t="s">
        <v>24</v>
      </c>
      <c r="F376" s="52">
        <v>17</v>
      </c>
      <c r="G376" s="52" t="s">
        <v>81</v>
      </c>
      <c r="H376" s="132" t="s">
        <v>114</v>
      </c>
      <c r="I376" s="52" t="s">
        <v>165</v>
      </c>
      <c r="J376" s="52">
        <v>3</v>
      </c>
      <c r="M376" s="24" t="str">
        <f>IFERROR(IF(G717="","",IF(G717="GENNAIO","",IF(G717="FEBBRAIO","",IF(G717="MARZO","",IF(G717="APRILE","",IF(G717="MAGGIO","",IF(G717="GIUGNO","",IF(G717="LUGLIO","",IF(G717="AGOSTO","",IF(G717="SETTEMBRE","",IF(G717="OTTOBRE","",IF(G717="NOVEMBRE","",IF(G717="DICEMBRE","",IF(OR('Calendario Attività Giovanile'!$D717="",'Calendario Attività Giovanile'!$E717="",'Calendario Attività Giovanile'!$H717="",'Calendario Attività Giovanile'!$I717=""),"ERRORE! MANCA…","")))))))))))))),"")</f>
        <v/>
      </c>
      <c r="N376" s="25" t="str">
        <f t="shared" si="30"/>
        <v/>
      </c>
      <c r="O376" s="25" t="str">
        <f t="shared" si="31"/>
        <v/>
      </c>
      <c r="P376" s="25" t="str">
        <f t="shared" si="32"/>
        <v/>
      </c>
      <c r="Q376" s="25" t="str">
        <f t="shared" si="33"/>
        <v/>
      </c>
      <c r="R376" s="12" t="str">
        <f t="shared" si="34"/>
        <v/>
      </c>
      <c r="S376" s="6"/>
      <c r="T376" s="4"/>
      <c r="U376" s="4"/>
    </row>
    <row r="377" spans="2:21" ht="21" hidden="1">
      <c r="B377" s="68" t="s">
        <v>102</v>
      </c>
      <c r="C377" s="57" t="s">
        <v>89</v>
      </c>
      <c r="D377" s="52" t="s">
        <v>484</v>
      </c>
      <c r="E377" s="52" t="s">
        <v>25</v>
      </c>
      <c r="F377" s="52">
        <v>17</v>
      </c>
      <c r="G377" s="52"/>
      <c r="H377" s="132" t="s">
        <v>584</v>
      </c>
      <c r="I377" s="52" t="s">
        <v>561</v>
      </c>
      <c r="J377" s="52">
        <v>4</v>
      </c>
      <c r="M377" s="24" t="str">
        <f>IFERROR(IF(G718="","",IF(G718="GENNAIO","",IF(G718="FEBBRAIO","",IF(G718="MARZO","",IF(G718="APRILE","",IF(G718="MAGGIO","",IF(G718="GIUGNO","",IF(G718="LUGLIO","",IF(G718="AGOSTO","",IF(G718="SETTEMBRE","",IF(G718="OTTOBRE","",IF(G718="NOVEMBRE","",IF(G718="DICEMBRE","",IF(OR('Calendario Attività Giovanile'!$D718="",'Calendario Attività Giovanile'!$E718="",'Calendario Attività Giovanile'!$H718="",'Calendario Attività Giovanile'!$I718=""),"ERRORE! MANCA…","")))))))))))))),"")</f>
        <v/>
      </c>
      <c r="N377" s="25" t="str">
        <f t="shared" si="30"/>
        <v/>
      </c>
      <c r="O377" s="25" t="str">
        <f t="shared" si="31"/>
        <v/>
      </c>
      <c r="P377" s="25" t="str">
        <f t="shared" si="32"/>
        <v/>
      </c>
      <c r="Q377" s="25" t="str">
        <f t="shared" si="33"/>
        <v/>
      </c>
      <c r="R377" s="12" t="str">
        <f t="shared" si="34"/>
        <v/>
      </c>
      <c r="S377" s="6"/>
      <c r="T377" s="4"/>
      <c r="U377" s="4"/>
    </row>
    <row r="378" spans="2:21" ht="21" hidden="1">
      <c r="B378" s="68" t="s">
        <v>475</v>
      </c>
      <c r="C378" s="57" t="s">
        <v>89</v>
      </c>
      <c r="D378" s="52"/>
      <c r="E378" s="52" t="s">
        <v>20</v>
      </c>
      <c r="F378" s="52">
        <v>23</v>
      </c>
      <c r="G378" s="52">
        <v>24</v>
      </c>
      <c r="H378" s="132" t="s">
        <v>558</v>
      </c>
      <c r="I378" s="52" t="s">
        <v>125</v>
      </c>
      <c r="J378" s="52">
        <v>1</v>
      </c>
      <c r="M378" s="24" t="str">
        <f>IFERROR(IF(G719="","",IF(G719="GENNAIO","",IF(G719="FEBBRAIO","",IF(G719="MARZO","",IF(G719="APRILE","",IF(G719="MAGGIO","",IF(G719="GIUGNO","",IF(G719="LUGLIO","",IF(G719="AGOSTO","",IF(G719="SETTEMBRE","",IF(G719="OTTOBRE","",IF(G719="NOVEMBRE","",IF(G719="DICEMBRE","",IF(OR('Calendario Attività Giovanile'!$D719="",'Calendario Attività Giovanile'!$E719="",'Calendario Attività Giovanile'!$H719="",'Calendario Attività Giovanile'!$I719=""),"ERRORE! MANCA…","")))))))))))))),"")</f>
        <v/>
      </c>
      <c r="N378" s="25" t="str">
        <f t="shared" si="30"/>
        <v/>
      </c>
      <c r="O378" s="25" t="str">
        <f t="shared" si="31"/>
        <v/>
      </c>
      <c r="P378" s="25" t="str">
        <f t="shared" si="32"/>
        <v/>
      </c>
      <c r="Q378" s="25" t="str">
        <f t="shared" si="33"/>
        <v/>
      </c>
      <c r="R378" s="12" t="str">
        <f t="shared" si="34"/>
        <v/>
      </c>
      <c r="S378" s="6"/>
      <c r="T378" s="4"/>
      <c r="U378" s="4"/>
    </row>
    <row r="379" spans="2:21" ht="21" hidden="1">
      <c r="B379" s="68" t="s">
        <v>475</v>
      </c>
      <c r="C379" s="57" t="s">
        <v>89</v>
      </c>
      <c r="D379" s="52"/>
      <c r="E379" s="52" t="s">
        <v>20</v>
      </c>
      <c r="F379" s="52">
        <v>23</v>
      </c>
      <c r="G379" s="52">
        <v>24</v>
      </c>
      <c r="H379" s="132" t="s">
        <v>559</v>
      </c>
      <c r="I379" s="52" t="s">
        <v>199</v>
      </c>
      <c r="J379" s="52">
        <v>2</v>
      </c>
      <c r="M379" s="24" t="str">
        <f>IFERROR(IF(G720="","",IF(G720="GENNAIO","",IF(G720="FEBBRAIO","",IF(G720="MARZO","",IF(G720="APRILE","",IF(G720="MAGGIO","",IF(G720="GIUGNO","",IF(G720="LUGLIO","",IF(G720="AGOSTO","",IF(G720="SETTEMBRE","",IF(G720="OTTOBRE","",IF(G720="NOVEMBRE","",IF(G720="DICEMBRE","",IF(OR('Calendario Attività Giovanile'!$D720="",'Calendario Attività Giovanile'!$E720="",'Calendario Attività Giovanile'!$H720="",'Calendario Attività Giovanile'!$I720=""),"ERRORE! MANCA…","")))))))))))))),"")</f>
        <v/>
      </c>
      <c r="N379" s="25" t="str">
        <f t="shared" si="30"/>
        <v/>
      </c>
      <c r="O379" s="25" t="str">
        <f t="shared" si="31"/>
        <v/>
      </c>
      <c r="P379" s="25" t="str">
        <f t="shared" si="32"/>
        <v/>
      </c>
      <c r="Q379" s="25" t="str">
        <f t="shared" si="33"/>
        <v/>
      </c>
      <c r="R379" s="12" t="str">
        <f t="shared" si="34"/>
        <v/>
      </c>
      <c r="S379" s="6"/>
      <c r="T379" s="4"/>
      <c r="U379" s="4"/>
    </row>
    <row r="380" spans="2:21" ht="21">
      <c r="B380" s="68" t="s">
        <v>475</v>
      </c>
      <c r="C380" s="57" t="s">
        <v>89</v>
      </c>
      <c r="D380" s="52"/>
      <c r="E380" s="52" t="s">
        <v>20</v>
      </c>
      <c r="F380" s="52">
        <v>23</v>
      </c>
      <c r="G380" s="52">
        <v>24</v>
      </c>
      <c r="H380" s="132" t="s">
        <v>394</v>
      </c>
      <c r="I380" s="52" t="s">
        <v>111</v>
      </c>
      <c r="J380" s="52">
        <v>3</v>
      </c>
      <c r="M380" s="24" t="str">
        <f>IFERROR(IF(G721="","",IF(G721="GENNAIO","",IF(G721="FEBBRAIO","",IF(G721="MARZO","",IF(G721="APRILE","",IF(G721="MAGGIO","",IF(G721="GIUGNO","",IF(G721="LUGLIO","",IF(G721="AGOSTO","",IF(G721="SETTEMBRE","",IF(G721="OTTOBRE","",IF(G721="NOVEMBRE","",IF(G721="DICEMBRE","",IF(OR('Calendario Attività Giovanile'!$D721="",'Calendario Attività Giovanile'!$E721="",'Calendario Attività Giovanile'!$H721="",'Calendario Attività Giovanile'!$I721=""),"ERRORE! MANCA…","")))))))))))))),"")</f>
        <v/>
      </c>
      <c r="N380" s="25" t="str">
        <f t="shared" si="30"/>
        <v/>
      </c>
      <c r="O380" s="25" t="str">
        <f t="shared" si="31"/>
        <v/>
      </c>
      <c r="P380" s="25" t="str">
        <f t="shared" si="32"/>
        <v/>
      </c>
      <c r="Q380" s="25" t="str">
        <f t="shared" si="33"/>
        <v/>
      </c>
      <c r="R380" s="12" t="str">
        <f t="shared" si="34"/>
        <v/>
      </c>
      <c r="S380" s="6"/>
      <c r="T380" s="4"/>
      <c r="U380" s="4"/>
    </row>
    <row r="381" spans="2:21" ht="21" hidden="1">
      <c r="B381" s="68" t="s">
        <v>475</v>
      </c>
      <c r="C381" s="57" t="s">
        <v>89</v>
      </c>
      <c r="D381" s="52"/>
      <c r="E381" s="52" t="s">
        <v>20</v>
      </c>
      <c r="F381" s="52">
        <v>23</v>
      </c>
      <c r="G381" s="52">
        <v>24</v>
      </c>
      <c r="H381" s="132" t="s">
        <v>560</v>
      </c>
      <c r="I381" s="52" t="s">
        <v>561</v>
      </c>
      <c r="J381" s="52">
        <v>4</v>
      </c>
      <c r="M381" s="24" t="str">
        <f>IFERROR(IF(G722="","",IF(G722="GENNAIO","",IF(G722="FEBBRAIO","",IF(G722="MARZO","",IF(G722="APRILE","",IF(G722="MAGGIO","",IF(G722="GIUGNO","",IF(G722="LUGLIO","",IF(G722="AGOSTO","",IF(G722="SETTEMBRE","",IF(G722="OTTOBRE","",IF(G722="NOVEMBRE","",IF(G722="DICEMBRE","",IF(OR('Calendario Attività Giovanile'!$D722="",'Calendario Attività Giovanile'!$E722="",'Calendario Attività Giovanile'!$H722="",'Calendario Attività Giovanile'!$I722=""),"ERRORE! MANCA…","")))))))))))))),"")</f>
        <v/>
      </c>
      <c r="N381" s="25" t="str">
        <f t="shared" si="30"/>
        <v/>
      </c>
      <c r="O381" s="25" t="str">
        <f t="shared" si="31"/>
        <v/>
      </c>
      <c r="P381" s="25" t="str">
        <f t="shared" si="32"/>
        <v/>
      </c>
      <c r="Q381" s="25" t="str">
        <f t="shared" si="33"/>
        <v/>
      </c>
      <c r="R381" s="12" t="str">
        <f t="shared" si="34"/>
        <v/>
      </c>
      <c r="S381" s="6"/>
      <c r="T381" s="4"/>
      <c r="U381" s="4"/>
    </row>
    <row r="382" spans="2:21" ht="21" hidden="1">
      <c r="B382" s="68" t="s">
        <v>475</v>
      </c>
      <c r="C382" s="57" t="s">
        <v>89</v>
      </c>
      <c r="D382" s="52"/>
      <c r="E382" s="52" t="s">
        <v>20</v>
      </c>
      <c r="F382" s="52">
        <v>23</v>
      </c>
      <c r="G382" s="52">
        <v>24</v>
      </c>
      <c r="H382" s="132" t="s">
        <v>562</v>
      </c>
      <c r="I382" s="52" t="s">
        <v>261</v>
      </c>
      <c r="J382" s="52">
        <v>5</v>
      </c>
      <c r="M382" s="24" t="str">
        <f>IFERROR(IF(G723="","",IF(G723="GENNAIO","",IF(G723="FEBBRAIO","",IF(G723="MARZO","",IF(G723="APRILE","",IF(G723="MAGGIO","",IF(G723="GIUGNO","",IF(G723="LUGLIO","",IF(G723="AGOSTO","",IF(G723="SETTEMBRE","",IF(G723="OTTOBRE","",IF(G723="NOVEMBRE","",IF(G723="DICEMBRE","",IF(OR('Calendario Attività Giovanile'!$D723="",'Calendario Attività Giovanile'!$E723="",'Calendario Attività Giovanile'!$H723="",'Calendario Attività Giovanile'!$I723=""),"ERRORE! MANCA…","")))))))))))))),"")</f>
        <v/>
      </c>
      <c r="N382" s="25" t="str">
        <f t="shared" si="30"/>
        <v/>
      </c>
      <c r="O382" s="25" t="str">
        <f t="shared" si="31"/>
        <v/>
      </c>
      <c r="P382" s="25" t="str">
        <f t="shared" si="32"/>
        <v/>
      </c>
      <c r="Q382" s="25" t="str">
        <f t="shared" si="33"/>
        <v/>
      </c>
      <c r="R382" s="12" t="str">
        <f t="shared" si="34"/>
        <v/>
      </c>
      <c r="S382" s="6"/>
      <c r="T382" s="4"/>
      <c r="U382" s="4"/>
    </row>
    <row r="383" spans="2:21" ht="21" hidden="1">
      <c r="B383" s="68" t="s">
        <v>475</v>
      </c>
      <c r="C383" s="57" t="s">
        <v>89</v>
      </c>
      <c r="D383" s="52"/>
      <c r="E383" s="52" t="s">
        <v>20</v>
      </c>
      <c r="F383" s="52">
        <v>23</v>
      </c>
      <c r="G383" s="52">
        <v>24</v>
      </c>
      <c r="H383" s="132" t="s">
        <v>563</v>
      </c>
      <c r="I383" s="52" t="s">
        <v>158</v>
      </c>
      <c r="J383" s="52">
        <v>6</v>
      </c>
      <c r="M383" s="24" t="str">
        <f>IFERROR(IF(G724="","",IF(G724="GENNAIO","",IF(G724="FEBBRAIO","",IF(G724="MARZO","",IF(G724="APRILE","",IF(G724="MAGGIO","",IF(G724="GIUGNO","",IF(G724="LUGLIO","",IF(G724="AGOSTO","",IF(G724="SETTEMBRE","",IF(G724="OTTOBRE","",IF(G724="NOVEMBRE","",IF(G724="DICEMBRE","",IF(OR('Calendario Attività Giovanile'!$D724="",'Calendario Attività Giovanile'!$E724="",'Calendario Attività Giovanile'!$H724="",'Calendario Attività Giovanile'!$I724=""),"ERRORE! MANCA…","")))))))))))))),"")</f>
        <v/>
      </c>
      <c r="N383" s="25" t="str">
        <f t="shared" si="30"/>
        <v/>
      </c>
      <c r="O383" s="25" t="str">
        <f t="shared" si="31"/>
        <v/>
      </c>
      <c r="P383" s="25" t="str">
        <f t="shared" si="32"/>
        <v/>
      </c>
      <c r="Q383" s="25" t="str">
        <f t="shared" si="33"/>
        <v/>
      </c>
      <c r="R383" s="12" t="str">
        <f t="shared" si="34"/>
        <v/>
      </c>
      <c r="S383" s="6"/>
      <c r="T383" s="4"/>
      <c r="U383" s="4"/>
    </row>
    <row r="384" spans="2:21" ht="21" hidden="1">
      <c r="B384" s="68" t="s">
        <v>475</v>
      </c>
      <c r="C384" s="57" t="s">
        <v>89</v>
      </c>
      <c r="D384" s="52"/>
      <c r="E384" s="52" t="s">
        <v>20</v>
      </c>
      <c r="F384" s="52">
        <v>23</v>
      </c>
      <c r="G384" s="52">
        <v>24</v>
      </c>
      <c r="H384" s="132" t="s">
        <v>564</v>
      </c>
      <c r="I384" s="52" t="s">
        <v>179</v>
      </c>
      <c r="J384" s="52">
        <v>7</v>
      </c>
      <c r="M384" s="24" t="str">
        <f>IFERROR(IF(G725="","",IF(G725="GENNAIO","",IF(G725="FEBBRAIO","",IF(G725="MARZO","",IF(G725="APRILE","",IF(G725="MAGGIO","",IF(G725="GIUGNO","",IF(G725="LUGLIO","",IF(G725="AGOSTO","",IF(G725="SETTEMBRE","",IF(G725="OTTOBRE","",IF(G725="NOVEMBRE","",IF(G725="DICEMBRE","",IF(OR('Calendario Attività Giovanile'!$D725="",'Calendario Attività Giovanile'!$E725="",'Calendario Attività Giovanile'!$H725="",'Calendario Attività Giovanile'!$I725=""),"ERRORE! MANCA…","")))))))))))))),"")</f>
        <v/>
      </c>
      <c r="N384" s="25" t="str">
        <f t="shared" si="30"/>
        <v/>
      </c>
      <c r="O384" s="25" t="str">
        <f t="shared" si="31"/>
        <v/>
      </c>
      <c r="P384" s="25" t="str">
        <f t="shared" si="32"/>
        <v/>
      </c>
      <c r="Q384" s="25" t="str">
        <f t="shared" si="33"/>
        <v/>
      </c>
      <c r="R384" s="12" t="str">
        <f t="shared" si="34"/>
        <v/>
      </c>
      <c r="S384" s="6"/>
      <c r="T384" s="4"/>
      <c r="U384" s="4"/>
    </row>
    <row r="385" spans="2:21" ht="21" hidden="1">
      <c r="B385" s="68" t="s">
        <v>476</v>
      </c>
      <c r="C385" s="57" t="s">
        <v>89</v>
      </c>
      <c r="D385" s="52"/>
      <c r="E385" s="52" t="s">
        <v>61</v>
      </c>
      <c r="F385" s="52">
        <v>28</v>
      </c>
      <c r="G385" s="52">
        <v>30</v>
      </c>
      <c r="H385" s="132" t="s">
        <v>395</v>
      </c>
      <c r="I385" s="52" t="s">
        <v>315</v>
      </c>
      <c r="J385" s="52">
        <v>6</v>
      </c>
      <c r="M385" s="24" t="str">
        <f>IFERROR(IF(G726="","",IF(G726="GENNAIO","",IF(G726="FEBBRAIO","",IF(G726="MARZO","",IF(G726="APRILE","",IF(G726="MAGGIO","",IF(G726="GIUGNO","",IF(G726="LUGLIO","",IF(G726="AGOSTO","",IF(G726="SETTEMBRE","",IF(G726="OTTOBRE","",IF(G726="NOVEMBRE","",IF(G726="DICEMBRE","",IF(OR('Calendario Attività Giovanile'!$D726="",'Calendario Attività Giovanile'!$E726="",'Calendario Attività Giovanile'!$H726="",'Calendario Attività Giovanile'!$I726=""),"ERRORE! MANCA…","")))))))))))))),"")</f>
        <v/>
      </c>
      <c r="N385" s="25" t="str">
        <f t="shared" si="30"/>
        <v/>
      </c>
      <c r="O385" s="25" t="str">
        <f t="shared" si="31"/>
        <v/>
      </c>
      <c r="P385" s="25" t="str">
        <f t="shared" si="32"/>
        <v/>
      </c>
      <c r="Q385" s="25" t="str">
        <f t="shared" si="33"/>
        <v/>
      </c>
      <c r="R385" s="12" t="str">
        <f t="shared" si="34"/>
        <v/>
      </c>
      <c r="S385" s="6"/>
      <c r="T385" s="4"/>
      <c r="U385" s="4"/>
    </row>
    <row r="386" spans="2:21" ht="21" hidden="1">
      <c r="B386" s="68" t="s">
        <v>468</v>
      </c>
      <c r="C386" s="57" t="s">
        <v>89</v>
      </c>
      <c r="D386" s="52"/>
      <c r="E386" s="52" t="s">
        <v>61</v>
      </c>
      <c r="F386" s="52">
        <v>29</v>
      </c>
      <c r="G386" s="52">
        <v>31</v>
      </c>
      <c r="H386" s="132" t="s">
        <v>396</v>
      </c>
      <c r="I386" s="52" t="s">
        <v>397</v>
      </c>
      <c r="J386" s="52">
        <v>1</v>
      </c>
      <c r="M386" s="24" t="str">
        <f>IFERROR(IF(G727="","",IF(G727="GENNAIO","",IF(G727="FEBBRAIO","",IF(G727="MARZO","",IF(G727="APRILE","",IF(G727="MAGGIO","",IF(G727="GIUGNO","",IF(G727="LUGLIO","",IF(G727="AGOSTO","",IF(G727="SETTEMBRE","",IF(G727="OTTOBRE","",IF(G727="NOVEMBRE","",IF(G727="DICEMBRE","",IF(OR('Calendario Attività Giovanile'!$D727="",'Calendario Attività Giovanile'!$E727="",'Calendario Attività Giovanile'!$H727="",'Calendario Attività Giovanile'!$I727=""),"ERRORE! MANCA…","")))))))))))))),"")</f>
        <v/>
      </c>
      <c r="N386" s="25" t="str">
        <f t="shared" si="30"/>
        <v/>
      </c>
      <c r="O386" s="25" t="str">
        <f t="shared" si="31"/>
        <v/>
      </c>
      <c r="P386" s="25" t="str">
        <f t="shared" si="32"/>
        <v/>
      </c>
      <c r="Q386" s="25" t="str">
        <f t="shared" si="33"/>
        <v/>
      </c>
      <c r="R386" s="12" t="str">
        <f t="shared" si="34"/>
        <v/>
      </c>
      <c r="S386" s="6"/>
      <c r="T386" s="4"/>
      <c r="U386" s="4"/>
    </row>
    <row r="387" spans="2:21" ht="21" hidden="1">
      <c r="B387" s="68" t="s">
        <v>469</v>
      </c>
      <c r="C387" s="57" t="s">
        <v>89</v>
      </c>
      <c r="D387" s="52"/>
      <c r="E387" s="52" t="s">
        <v>20</v>
      </c>
      <c r="F387" s="52">
        <v>30</v>
      </c>
      <c r="G387" s="52">
        <v>31</v>
      </c>
      <c r="H387" s="132" t="s">
        <v>398</v>
      </c>
      <c r="I387" s="52" t="s">
        <v>69</v>
      </c>
      <c r="J387" s="52">
        <v>4</v>
      </c>
      <c r="M387" s="24" t="str">
        <f>IFERROR(IF(G728="","",IF(G728="GENNAIO","",IF(G728="FEBBRAIO","",IF(G728="MARZO","",IF(G728="APRILE","",IF(G728="MAGGIO","",IF(G728="GIUGNO","",IF(G728="LUGLIO","",IF(G728="AGOSTO","",IF(G728="SETTEMBRE","",IF(G728="OTTOBRE","",IF(G728="NOVEMBRE","",IF(G728="DICEMBRE","",IF(OR('Calendario Attività Giovanile'!$D728="",'Calendario Attività Giovanile'!$E728="",'Calendario Attività Giovanile'!$H728="",'Calendario Attività Giovanile'!$I728=""),"ERRORE! MANCA…","")))))))))))))),"")</f>
        <v/>
      </c>
      <c r="N387" s="25" t="str">
        <f t="shared" si="30"/>
        <v/>
      </c>
      <c r="O387" s="25" t="str">
        <f t="shared" si="31"/>
        <v/>
      </c>
      <c r="P387" s="25" t="str">
        <f t="shared" si="32"/>
        <v/>
      </c>
      <c r="Q387" s="25" t="str">
        <f t="shared" si="33"/>
        <v/>
      </c>
      <c r="R387" s="12" t="str">
        <f t="shared" si="34"/>
        <v/>
      </c>
      <c r="S387" s="6"/>
      <c r="T387" s="4"/>
      <c r="U387" s="4"/>
    </row>
    <row r="388" spans="2:21" ht="21" hidden="1">
      <c r="B388" s="68" t="s">
        <v>581</v>
      </c>
      <c r="C388" s="57" t="s">
        <v>89</v>
      </c>
      <c r="D388" s="52"/>
      <c r="E388" s="52" t="s">
        <v>24</v>
      </c>
      <c r="F388" s="52">
        <v>31</v>
      </c>
      <c r="G388" s="52" t="s">
        <v>571</v>
      </c>
      <c r="H388" s="132" t="s">
        <v>565</v>
      </c>
      <c r="I388" s="52" t="s">
        <v>240</v>
      </c>
      <c r="J388" s="52">
        <v>2</v>
      </c>
      <c r="M388" s="24" t="str">
        <f>IFERROR(IF(G729="","",IF(G729="GENNAIO","",IF(G729="FEBBRAIO","",IF(G729="MARZO","",IF(G729="APRILE","",IF(G729="MAGGIO","",IF(G729="GIUGNO","",IF(G729="LUGLIO","",IF(G729="AGOSTO","",IF(G729="SETTEMBRE","",IF(G729="OTTOBRE","",IF(G729="NOVEMBRE","",IF(G729="DICEMBRE","",IF(OR('Calendario Attività Giovanile'!$D729="",'Calendario Attività Giovanile'!$E729="",'Calendario Attività Giovanile'!$H729="",'Calendario Attività Giovanile'!$I729=""),"ERRORE! MANCA…","")))))))))))))),"")</f>
        <v/>
      </c>
      <c r="N388" s="25" t="str">
        <f t="shared" si="30"/>
        <v/>
      </c>
      <c r="O388" s="25" t="str">
        <f t="shared" si="31"/>
        <v/>
      </c>
      <c r="P388" s="25" t="str">
        <f t="shared" si="32"/>
        <v/>
      </c>
      <c r="Q388" s="25" t="str">
        <f t="shared" si="33"/>
        <v/>
      </c>
      <c r="R388" s="12" t="str">
        <f t="shared" si="34"/>
        <v/>
      </c>
      <c r="S388" s="6"/>
      <c r="T388" s="4"/>
      <c r="U388" s="4"/>
    </row>
    <row r="389" spans="2:21" ht="21">
      <c r="B389" s="68" t="s">
        <v>581</v>
      </c>
      <c r="C389" s="57" t="s">
        <v>89</v>
      </c>
      <c r="D389" s="52"/>
      <c r="E389" s="52" t="s">
        <v>22</v>
      </c>
      <c r="F389" s="52">
        <v>31</v>
      </c>
      <c r="G389" s="52" t="s">
        <v>571</v>
      </c>
      <c r="H389" s="132" t="s">
        <v>400</v>
      </c>
      <c r="I389" s="52" t="s">
        <v>59</v>
      </c>
      <c r="J389" s="52">
        <v>3</v>
      </c>
      <c r="M389" s="24" t="str">
        <f>IFERROR(IF(G730="","",IF(G730="GENNAIO","",IF(G730="FEBBRAIO","",IF(G730="MARZO","",IF(G730="APRILE","",IF(G730="MAGGIO","",IF(G730="GIUGNO","",IF(G730="LUGLIO","",IF(G730="AGOSTO","",IF(G730="SETTEMBRE","",IF(G730="OTTOBRE","",IF(G730="NOVEMBRE","",IF(G730="DICEMBRE","",IF(OR('Calendario Attività Giovanile'!$D730="",'Calendario Attività Giovanile'!$E730="",'Calendario Attività Giovanile'!$H730="",'Calendario Attività Giovanile'!$I730=""),"ERRORE! MANCA…","")))))))))))))),"")</f>
        <v/>
      </c>
      <c r="N389" s="25" t="str">
        <f t="shared" si="30"/>
        <v/>
      </c>
      <c r="O389" s="25" t="str">
        <f t="shared" si="31"/>
        <v/>
      </c>
      <c r="P389" s="25" t="str">
        <f t="shared" si="32"/>
        <v/>
      </c>
      <c r="Q389" s="25" t="str">
        <f t="shared" si="33"/>
        <v/>
      </c>
      <c r="R389" s="12" t="str">
        <f t="shared" si="34"/>
        <v/>
      </c>
      <c r="S389" s="6"/>
      <c r="T389" s="4"/>
      <c r="U389" s="4"/>
    </row>
    <row r="390" spans="2:21" ht="21" hidden="1">
      <c r="B390" s="68" t="s">
        <v>442</v>
      </c>
      <c r="C390" s="57" t="s">
        <v>89</v>
      </c>
      <c r="D390" s="52" t="s">
        <v>484</v>
      </c>
      <c r="E390" s="52" t="s">
        <v>23</v>
      </c>
      <c r="F390" s="52">
        <v>31</v>
      </c>
      <c r="G390" s="52" t="s">
        <v>81</v>
      </c>
      <c r="H390" s="132" t="s">
        <v>566</v>
      </c>
      <c r="I390" s="52" t="s">
        <v>331</v>
      </c>
      <c r="J390" s="52">
        <v>7</v>
      </c>
      <c r="M390" s="24" t="str">
        <f>IFERROR(IF(G731="","",IF(G731="GENNAIO","",IF(G731="FEBBRAIO","",IF(G731="MARZO","",IF(G731="APRILE","",IF(G731="MAGGIO","",IF(G731="GIUGNO","",IF(G731="LUGLIO","",IF(G731="AGOSTO","",IF(G731="SETTEMBRE","",IF(G731="OTTOBRE","",IF(G731="NOVEMBRE","",IF(G731="DICEMBRE","",IF(OR('Calendario Attività Giovanile'!$D731="",'Calendario Attività Giovanile'!$E731="",'Calendario Attività Giovanile'!$H731="",'Calendario Attività Giovanile'!$I731=""),"ERRORE! MANCA…","")))))))))))))),"")</f>
        <v/>
      </c>
      <c r="N390" s="25" t="str">
        <f t="shared" si="30"/>
        <v/>
      </c>
      <c r="O390" s="25" t="str">
        <f t="shared" si="31"/>
        <v/>
      </c>
      <c r="P390" s="25" t="str">
        <f t="shared" si="32"/>
        <v/>
      </c>
      <c r="Q390" s="25" t="str">
        <f t="shared" si="33"/>
        <v/>
      </c>
      <c r="R390" s="12" t="str">
        <f t="shared" si="34"/>
        <v/>
      </c>
      <c r="S390" s="6"/>
      <c r="T390" s="4"/>
      <c r="U390" s="4"/>
    </row>
    <row r="391" spans="2:21" ht="21" hidden="1">
      <c r="B391" s="68" t="s">
        <v>81</v>
      </c>
      <c r="C391" s="57" t="s">
        <v>90</v>
      </c>
      <c r="D391" s="52"/>
      <c r="E391" s="52"/>
      <c r="F391" s="52"/>
      <c r="G391" s="52" t="s">
        <v>81</v>
      </c>
      <c r="H391" s="132" t="s">
        <v>9</v>
      </c>
      <c r="I391" s="52"/>
      <c r="J391" s="52"/>
      <c r="M391" s="24" t="str">
        <f>IFERROR(IF(G732="","",IF(G732="GENNAIO","",IF(G732="FEBBRAIO","",IF(G732="MARZO","",IF(G732="APRILE","",IF(G732="MAGGIO","",IF(G732="GIUGNO","",IF(G732="LUGLIO","",IF(G732="AGOSTO","",IF(G732="SETTEMBRE","",IF(G732="OTTOBRE","",IF(G732="NOVEMBRE","",IF(G732="DICEMBRE","",IF(OR('Calendario Attività Giovanile'!$D732="",'Calendario Attività Giovanile'!$E732="",'Calendario Attività Giovanile'!$H732="",'Calendario Attività Giovanile'!$I732=""),"ERRORE! MANCA…","")))))))))))))),"")</f>
        <v/>
      </c>
      <c r="N391" s="25" t="str">
        <f t="shared" si="30"/>
        <v/>
      </c>
      <c r="O391" s="25" t="str">
        <f t="shared" si="31"/>
        <v/>
      </c>
      <c r="P391" s="25" t="str">
        <f t="shared" si="32"/>
        <v/>
      </c>
      <c r="Q391" s="25" t="str">
        <f t="shared" si="33"/>
        <v/>
      </c>
      <c r="R391" s="12" t="str">
        <f t="shared" si="34"/>
        <v/>
      </c>
      <c r="S391" s="6"/>
      <c r="T391" s="4"/>
      <c r="U391" s="4"/>
    </row>
    <row r="392" spans="2:21" ht="21" hidden="1">
      <c r="B392" s="68" t="s">
        <v>411</v>
      </c>
      <c r="C392" s="57" t="s">
        <v>90</v>
      </c>
      <c r="D392" s="52"/>
      <c r="E392" s="52" t="s">
        <v>24</v>
      </c>
      <c r="F392" s="52">
        <v>1</v>
      </c>
      <c r="G392" s="52" t="s">
        <v>81</v>
      </c>
      <c r="H392" s="132" t="s">
        <v>375</v>
      </c>
      <c r="I392" s="52" t="s">
        <v>144</v>
      </c>
      <c r="J392" s="52">
        <v>5</v>
      </c>
      <c r="M392" s="24" t="str">
        <f>IFERROR(IF(G733="","",IF(G733="GENNAIO","",IF(G733="FEBBRAIO","",IF(G733="MARZO","",IF(G733="APRILE","",IF(G733="MAGGIO","",IF(G733="GIUGNO","",IF(G733="LUGLIO","",IF(G733="AGOSTO","",IF(G733="SETTEMBRE","",IF(G733="OTTOBRE","",IF(G733="NOVEMBRE","",IF(G733="DICEMBRE","",IF(OR('Calendario Attività Giovanile'!$D733="",'Calendario Attività Giovanile'!$E733="",'Calendario Attività Giovanile'!$H733="",'Calendario Attività Giovanile'!$I733=""),"ERRORE! MANCA…","")))))))))))))),"")</f>
        <v/>
      </c>
      <c r="N392" s="25" t="str">
        <f t="shared" si="30"/>
        <v/>
      </c>
      <c r="O392" s="25" t="str">
        <f t="shared" si="31"/>
        <v/>
      </c>
      <c r="P392" s="25" t="str">
        <f t="shared" si="32"/>
        <v/>
      </c>
      <c r="Q392" s="25" t="str">
        <f t="shared" si="33"/>
        <v/>
      </c>
      <c r="R392" s="12" t="str">
        <f t="shared" si="34"/>
        <v/>
      </c>
      <c r="S392" s="6"/>
      <c r="T392" s="4"/>
      <c r="U392" s="4"/>
    </row>
    <row r="393" spans="2:21" ht="21" hidden="1">
      <c r="B393" s="68" t="s">
        <v>410</v>
      </c>
      <c r="C393" s="57" t="s">
        <v>90</v>
      </c>
      <c r="D393" s="52"/>
      <c r="E393" s="52" t="s">
        <v>19</v>
      </c>
      <c r="F393" s="52">
        <v>1</v>
      </c>
      <c r="G393" s="52">
        <v>2</v>
      </c>
      <c r="H393" s="132" t="s">
        <v>401</v>
      </c>
      <c r="I393" s="52" t="s">
        <v>113</v>
      </c>
      <c r="J393" s="52">
        <v>6</v>
      </c>
      <c r="M393" s="24" t="str">
        <f>IFERROR(IF(G734="","",IF(G734="GENNAIO","",IF(G734="FEBBRAIO","",IF(G734="MARZO","",IF(G734="APRILE","",IF(G734="MAGGIO","",IF(G734="GIUGNO","",IF(G734="LUGLIO","",IF(G734="AGOSTO","",IF(G734="SETTEMBRE","",IF(G734="OTTOBRE","",IF(G734="NOVEMBRE","",IF(G734="DICEMBRE","",IF(OR('Calendario Attività Giovanile'!$D734="",'Calendario Attività Giovanile'!$E734="",'Calendario Attività Giovanile'!$H734="",'Calendario Attività Giovanile'!$I734=""),"ERRORE! MANCA…","")))))))))))))),"")</f>
        <v/>
      </c>
      <c r="N393" s="25" t="str">
        <f t="shared" si="30"/>
        <v/>
      </c>
      <c r="O393" s="25" t="str">
        <f t="shared" si="31"/>
        <v/>
      </c>
      <c r="P393" s="25" t="str">
        <f t="shared" si="32"/>
        <v/>
      </c>
      <c r="Q393" s="25" t="str">
        <f t="shared" si="33"/>
        <v/>
      </c>
      <c r="R393" s="12" t="str">
        <f t="shared" si="34"/>
        <v/>
      </c>
      <c r="S393" s="6"/>
      <c r="T393" s="4"/>
      <c r="U393" s="4"/>
    </row>
    <row r="394" spans="2:21" ht="21" hidden="1">
      <c r="B394" s="68" t="s">
        <v>445</v>
      </c>
      <c r="C394" s="57" t="s">
        <v>90</v>
      </c>
      <c r="D394" s="52"/>
      <c r="E394" s="52" t="s">
        <v>19</v>
      </c>
      <c r="F394" s="52">
        <v>5</v>
      </c>
      <c r="G394" s="52">
        <v>6</v>
      </c>
      <c r="H394" s="132" t="s">
        <v>402</v>
      </c>
      <c r="I394" s="52" t="s">
        <v>60</v>
      </c>
      <c r="J394" s="52">
        <v>4</v>
      </c>
      <c r="M394" s="24" t="str">
        <f>IFERROR(IF(G735="","",IF(G735="GENNAIO","",IF(G735="FEBBRAIO","",IF(G735="MARZO","",IF(G735="APRILE","",IF(G735="MAGGIO","",IF(G735="GIUGNO","",IF(G735="LUGLIO","",IF(G735="AGOSTO","",IF(G735="SETTEMBRE","",IF(G735="OTTOBRE","",IF(G735="NOVEMBRE","",IF(G735="DICEMBRE","",IF(OR('Calendario Attività Giovanile'!$D735="",'Calendario Attività Giovanile'!$E735="",'Calendario Attività Giovanile'!$H735="",'Calendario Attività Giovanile'!$I735=""),"ERRORE! MANCA…","")))))))))))))),"")</f>
        <v/>
      </c>
      <c r="N394" s="25" t="str">
        <f t="shared" si="30"/>
        <v/>
      </c>
      <c r="O394" s="25" t="str">
        <f t="shared" si="31"/>
        <v/>
      </c>
      <c r="P394" s="25" t="str">
        <f t="shared" si="32"/>
        <v/>
      </c>
      <c r="Q394" s="25" t="str">
        <f t="shared" si="33"/>
        <v/>
      </c>
      <c r="R394" s="12" t="str">
        <f t="shared" si="34"/>
        <v/>
      </c>
      <c r="S394" s="6"/>
      <c r="T394" s="4"/>
      <c r="U394" s="4"/>
    </row>
    <row r="395" spans="2:21" ht="21" hidden="1">
      <c r="B395" s="68" t="s">
        <v>483</v>
      </c>
      <c r="C395" s="57" t="s">
        <v>90</v>
      </c>
      <c r="D395" s="52"/>
      <c r="E395" s="52" t="s">
        <v>61</v>
      </c>
      <c r="F395" s="52">
        <v>5</v>
      </c>
      <c r="G395" s="52">
        <v>7</v>
      </c>
      <c r="H395" s="132" t="s">
        <v>399</v>
      </c>
      <c r="I395" s="52" t="s">
        <v>43</v>
      </c>
      <c r="J395" s="52">
        <v>5</v>
      </c>
      <c r="M395" s="24" t="str">
        <f>IFERROR(IF(G736="","",IF(G736="GENNAIO","",IF(G736="FEBBRAIO","",IF(G736="MARZO","",IF(G736="APRILE","",IF(G736="MAGGIO","",IF(G736="GIUGNO","",IF(G736="LUGLIO","",IF(G736="AGOSTO","",IF(G736="SETTEMBRE","",IF(G736="OTTOBRE","",IF(G736="NOVEMBRE","",IF(G736="DICEMBRE","",IF(OR('Calendario Attività Giovanile'!$D736="",'Calendario Attività Giovanile'!$E736="",'Calendario Attività Giovanile'!$H736="",'Calendario Attività Giovanile'!$I736=""),"ERRORE! MANCA…","")))))))))))))),"")</f>
        <v/>
      </c>
      <c r="N395" s="25" t="str">
        <f t="shared" si="30"/>
        <v/>
      </c>
      <c r="O395" s="25" t="str">
        <f t="shared" si="31"/>
        <v/>
      </c>
      <c r="P395" s="25" t="str">
        <f t="shared" si="32"/>
        <v/>
      </c>
      <c r="Q395" s="25" t="str">
        <f t="shared" si="33"/>
        <v/>
      </c>
      <c r="R395" s="12" t="str">
        <f t="shared" si="34"/>
        <v/>
      </c>
      <c r="S395" s="6"/>
      <c r="T395" s="4"/>
      <c r="U395" s="4"/>
    </row>
    <row r="396" spans="2:21" ht="21" hidden="1">
      <c r="B396" s="68" t="s">
        <v>417</v>
      </c>
      <c r="C396" s="57" t="s">
        <v>90</v>
      </c>
      <c r="D396" s="52"/>
      <c r="E396" s="52" t="s">
        <v>19</v>
      </c>
      <c r="F396" s="52">
        <v>6</v>
      </c>
      <c r="G396" s="52"/>
      <c r="H396" s="132" t="s">
        <v>77</v>
      </c>
      <c r="I396" s="52" t="s">
        <v>40</v>
      </c>
      <c r="J396" s="52">
        <v>1</v>
      </c>
      <c r="M396" s="24" t="str">
        <f>IFERROR(IF(G737="","",IF(G737="GENNAIO","",IF(G737="FEBBRAIO","",IF(G737="MARZO","",IF(G737="APRILE","",IF(G737="MAGGIO","",IF(G737="GIUGNO","",IF(G737="LUGLIO","",IF(G737="AGOSTO","",IF(G737="SETTEMBRE","",IF(G737="OTTOBRE","",IF(G737="NOVEMBRE","",IF(G737="DICEMBRE","",IF(OR('Calendario Attività Giovanile'!$D737="",'Calendario Attività Giovanile'!$E737="",'Calendario Attività Giovanile'!$H737="",'Calendario Attività Giovanile'!$I737=""),"ERRORE! MANCA…","")))))))))))))),"")</f>
        <v/>
      </c>
      <c r="N396" s="25" t="str">
        <f t="shared" si="30"/>
        <v/>
      </c>
      <c r="O396" s="25" t="str">
        <f t="shared" si="31"/>
        <v/>
      </c>
      <c r="P396" s="25" t="str">
        <f t="shared" si="32"/>
        <v/>
      </c>
      <c r="Q396" s="25" t="str">
        <f t="shared" si="33"/>
        <v/>
      </c>
      <c r="R396" s="12" t="str">
        <f t="shared" si="34"/>
        <v/>
      </c>
      <c r="S396" s="6"/>
      <c r="T396" s="4"/>
      <c r="U396" s="4"/>
    </row>
    <row r="397" spans="2:21" ht="21" hidden="1">
      <c r="B397" s="68" t="s">
        <v>93</v>
      </c>
      <c r="C397" s="57" t="s">
        <v>90</v>
      </c>
      <c r="D397" s="52"/>
      <c r="E397" s="52" t="s">
        <v>20</v>
      </c>
      <c r="F397" s="52">
        <v>6</v>
      </c>
      <c r="G397" s="52">
        <v>7</v>
      </c>
      <c r="H397" s="132" t="s">
        <v>403</v>
      </c>
      <c r="I397" s="52" t="s">
        <v>39</v>
      </c>
      <c r="J397" s="52">
        <v>5</v>
      </c>
      <c r="M397" s="24" t="str">
        <f>IFERROR(IF(G738="","",IF(G738="GENNAIO","",IF(G738="FEBBRAIO","",IF(G738="MARZO","",IF(G738="APRILE","",IF(G738="MAGGIO","",IF(G738="GIUGNO","",IF(G738="LUGLIO","",IF(G738="AGOSTO","",IF(G738="SETTEMBRE","",IF(G738="OTTOBRE","",IF(G738="NOVEMBRE","",IF(G738="DICEMBRE","",IF(OR('Calendario Attività Giovanile'!$D738="",'Calendario Attività Giovanile'!$E738="",'Calendario Attività Giovanile'!$H738="",'Calendario Attività Giovanile'!$I738=""),"ERRORE! MANCA…","")))))))))))))),"")</f>
        <v/>
      </c>
      <c r="N397" s="25" t="str">
        <f t="shared" si="30"/>
        <v/>
      </c>
      <c r="O397" s="25" t="str">
        <f t="shared" si="31"/>
        <v/>
      </c>
      <c r="P397" s="25" t="str">
        <f t="shared" si="32"/>
        <v/>
      </c>
      <c r="Q397" s="25" t="str">
        <f t="shared" si="33"/>
        <v/>
      </c>
      <c r="R397" s="12" t="str">
        <f t="shared" si="34"/>
        <v/>
      </c>
      <c r="S397" s="6"/>
      <c r="T397" s="4"/>
      <c r="U397" s="4"/>
    </row>
    <row r="398" spans="2:21" ht="21" hidden="1">
      <c r="B398" s="68" t="s">
        <v>93</v>
      </c>
      <c r="C398" s="57" t="s">
        <v>90</v>
      </c>
      <c r="D398" s="52"/>
      <c r="E398" s="52" t="s">
        <v>20</v>
      </c>
      <c r="F398" s="52">
        <v>6</v>
      </c>
      <c r="G398" s="52">
        <v>7</v>
      </c>
      <c r="H398" s="132" t="s">
        <v>404</v>
      </c>
      <c r="I398" s="52" t="s">
        <v>158</v>
      </c>
      <c r="J398" s="52">
        <v>6</v>
      </c>
      <c r="M398" s="24" t="str">
        <f>IFERROR(IF(G739="","",IF(G739="GENNAIO","",IF(G739="FEBBRAIO","",IF(G739="MARZO","",IF(G739="APRILE","",IF(G739="MAGGIO","",IF(G739="GIUGNO","",IF(G739="LUGLIO","",IF(G739="AGOSTO","",IF(G739="SETTEMBRE","",IF(G739="OTTOBRE","",IF(G739="NOVEMBRE","",IF(G739="DICEMBRE","",IF(OR('Calendario Attività Giovanile'!$D739="",'Calendario Attività Giovanile'!$E739="",'Calendario Attività Giovanile'!$H739="",'Calendario Attività Giovanile'!$I739=""),"ERRORE! MANCA…","")))))))))))))),"")</f>
        <v/>
      </c>
      <c r="N398" s="25" t="str">
        <f t="shared" si="30"/>
        <v/>
      </c>
      <c r="O398" s="25" t="str">
        <f t="shared" si="31"/>
        <v/>
      </c>
      <c r="P398" s="25" t="str">
        <f t="shared" si="32"/>
        <v/>
      </c>
      <c r="Q398" s="25" t="str">
        <f t="shared" si="33"/>
        <v/>
      </c>
      <c r="R398" s="12" t="str">
        <f t="shared" si="34"/>
        <v/>
      </c>
      <c r="S398" s="6"/>
      <c r="T398" s="4"/>
      <c r="U398" s="4"/>
    </row>
    <row r="399" spans="2:21" ht="21" hidden="1">
      <c r="B399" s="68" t="s">
        <v>101</v>
      </c>
      <c r="C399" s="57" t="s">
        <v>90</v>
      </c>
      <c r="D399" s="52"/>
      <c r="E399" s="52" t="s">
        <v>24</v>
      </c>
      <c r="F399" s="52">
        <v>7</v>
      </c>
      <c r="G399" s="52" t="s">
        <v>81</v>
      </c>
      <c r="H399" s="132" t="s">
        <v>583</v>
      </c>
      <c r="I399" s="52" t="s">
        <v>231</v>
      </c>
      <c r="J399" s="52">
        <v>2</v>
      </c>
      <c r="M399" s="24" t="str">
        <f>IFERROR(IF(G740="","",IF(G740="GENNAIO","",IF(G740="FEBBRAIO","",IF(G740="MARZO","",IF(G740="APRILE","",IF(G740="MAGGIO","",IF(G740="GIUGNO","",IF(G740="LUGLIO","",IF(G740="AGOSTO","",IF(G740="SETTEMBRE","",IF(G740="OTTOBRE","",IF(G740="NOVEMBRE","",IF(G740="DICEMBRE","",IF(OR('Calendario Attività Giovanile'!$D740="",'Calendario Attività Giovanile'!$E740="",'Calendario Attività Giovanile'!$H740="",'Calendario Attività Giovanile'!$I740=""),"ERRORE! MANCA…","")))))))))))))),"")</f>
        <v/>
      </c>
      <c r="N399" s="25" t="str">
        <f t="shared" si="30"/>
        <v/>
      </c>
      <c r="O399" s="25" t="str">
        <f t="shared" si="31"/>
        <v/>
      </c>
      <c r="P399" s="25" t="str">
        <f t="shared" si="32"/>
        <v/>
      </c>
      <c r="Q399" s="25" t="str">
        <f t="shared" si="33"/>
        <v/>
      </c>
      <c r="R399" s="12" t="str">
        <f t="shared" si="34"/>
        <v/>
      </c>
      <c r="S399" s="6"/>
      <c r="T399" s="4"/>
      <c r="U399" s="4"/>
    </row>
    <row r="400" spans="2:21" ht="21">
      <c r="B400" s="68" t="s">
        <v>101</v>
      </c>
      <c r="C400" s="57" t="s">
        <v>90</v>
      </c>
      <c r="D400" s="52"/>
      <c r="E400" s="52" t="s">
        <v>23</v>
      </c>
      <c r="F400" s="52">
        <v>7</v>
      </c>
      <c r="G400" s="52" t="s">
        <v>81</v>
      </c>
      <c r="H400" s="132" t="s">
        <v>567</v>
      </c>
      <c r="I400" s="52" t="s">
        <v>116</v>
      </c>
      <c r="J400" s="52">
        <v>3</v>
      </c>
      <c r="M400" s="24" t="str">
        <f>IFERROR(IF(G741="","",IF(G741="GENNAIO","",IF(G741="FEBBRAIO","",IF(G741="MARZO","",IF(G741="APRILE","",IF(G741="MAGGIO","",IF(G741="GIUGNO","",IF(G741="LUGLIO","",IF(G741="AGOSTO","",IF(G741="SETTEMBRE","",IF(G741="OTTOBRE","",IF(G741="NOVEMBRE","",IF(G741="DICEMBRE","",IF(OR('Calendario Attività Giovanile'!$D741="",'Calendario Attività Giovanile'!$E741="",'Calendario Attività Giovanile'!$H741="",'Calendario Attività Giovanile'!$I741=""),"ERRORE! MANCA…","")))))))))))))),"")</f>
        <v/>
      </c>
      <c r="N400" s="25" t="str">
        <f t="shared" si="30"/>
        <v/>
      </c>
      <c r="O400" s="25" t="str">
        <f t="shared" si="31"/>
        <v/>
      </c>
      <c r="P400" s="25" t="str">
        <f t="shared" si="32"/>
        <v/>
      </c>
      <c r="Q400" s="25" t="str">
        <f t="shared" si="33"/>
        <v/>
      </c>
      <c r="R400" s="12" t="str">
        <f t="shared" si="34"/>
        <v/>
      </c>
      <c r="S400" s="6"/>
      <c r="T400" s="4"/>
      <c r="U400" s="4"/>
    </row>
    <row r="401" spans="2:21" ht="21" hidden="1">
      <c r="B401" s="68" t="s">
        <v>101</v>
      </c>
      <c r="C401" s="172" t="s">
        <v>90</v>
      </c>
      <c r="D401" s="173" t="s">
        <v>484</v>
      </c>
      <c r="E401" s="173" t="s">
        <v>23</v>
      </c>
      <c r="F401" s="173">
        <v>7</v>
      </c>
      <c r="G401" s="173" t="s">
        <v>81</v>
      </c>
      <c r="H401" s="174" t="s">
        <v>501</v>
      </c>
      <c r="I401" s="173" t="s">
        <v>497</v>
      </c>
      <c r="J401" s="173">
        <v>7</v>
      </c>
      <c r="M401" s="24" t="str">
        <f>IFERROR(IF(G742="","",IF(G742="GENNAIO","",IF(G742="FEBBRAIO","",IF(G742="MARZO","",IF(G742="APRILE","",IF(G742="MAGGIO","",IF(G742="GIUGNO","",IF(G742="LUGLIO","",IF(G742="AGOSTO","",IF(G742="SETTEMBRE","",IF(G742="OTTOBRE","",IF(G742="NOVEMBRE","",IF(G742="DICEMBRE","",IF(OR('Calendario Attività Giovanile'!$D742="",'Calendario Attività Giovanile'!$E742="",'Calendario Attività Giovanile'!$H742="",'Calendario Attività Giovanile'!$I742=""),"ERRORE! MANCA…","")))))))))))))),"")</f>
        <v/>
      </c>
      <c r="N401" s="25" t="str">
        <f t="shared" si="30"/>
        <v/>
      </c>
      <c r="O401" s="25" t="str">
        <f t="shared" si="31"/>
        <v/>
      </c>
      <c r="P401" s="25" t="str">
        <f t="shared" si="32"/>
        <v/>
      </c>
      <c r="Q401" s="25" t="str">
        <f t="shared" si="33"/>
        <v/>
      </c>
      <c r="R401" s="12" t="str">
        <f t="shared" si="34"/>
        <v/>
      </c>
      <c r="S401" s="6"/>
      <c r="T401" s="4"/>
      <c r="U401" s="4"/>
    </row>
    <row r="402" spans="2:21" ht="24" customHeight="1">
      <c r="B402" s="53"/>
      <c r="C402" s="53"/>
      <c r="D402" s="53"/>
      <c r="E402" s="53"/>
      <c r="F402" s="53"/>
      <c r="G402" s="53"/>
      <c r="H402" s="53"/>
      <c r="I402" s="53"/>
      <c r="J402" s="54"/>
      <c r="M402" s="24" t="str">
        <f>IFERROR(IF(G743="","",IF(G743="GENNAIO","",IF(G743="FEBBRAIO","",IF(G743="MARZO","",IF(G743="APRILE","",IF(G743="MAGGIO","",IF(G743="GIUGNO","",IF(G743="LUGLIO","",IF(G743="AGOSTO","",IF(G743="SETTEMBRE","",IF(G743="OTTOBRE","",IF(G743="NOVEMBRE","",IF(G743="DICEMBRE","",IF(OR('Calendario Attività Giovanile'!$D743="",'Calendario Attività Giovanile'!$E743="",'Calendario Attività Giovanile'!$H743="",'Calendario Attività Giovanile'!$I743=""),"ERRORE! MANCA…","")))))))))))))),"")</f>
        <v/>
      </c>
      <c r="N402" s="25" t="str">
        <f t="shared" si="30"/>
        <v/>
      </c>
      <c r="O402" s="25" t="str">
        <f t="shared" si="31"/>
        <v/>
      </c>
      <c r="P402" s="25" t="str">
        <f t="shared" si="32"/>
        <v/>
      </c>
      <c r="Q402" s="25" t="str">
        <f t="shared" si="33"/>
        <v/>
      </c>
      <c r="R402" s="12" t="str">
        <f t="shared" si="34"/>
        <v/>
      </c>
      <c r="S402" s="6"/>
      <c r="T402" s="4"/>
      <c r="U402" s="4"/>
    </row>
    <row r="403" spans="2:21" ht="24" customHeight="1">
      <c r="D403" s="201" t="s">
        <v>72</v>
      </c>
      <c r="E403" s="201"/>
      <c r="F403" s="201"/>
      <c r="G403" s="201"/>
      <c r="H403" s="201"/>
      <c r="I403" s="13"/>
      <c r="J403" s="13"/>
      <c r="M403" s="24" t="str">
        <f>IFERROR(IF(G744="","",IF(G744="GENNAIO","",IF(G744="FEBBRAIO","",IF(G744="MARZO","",IF(G744="APRILE","",IF(G744="MAGGIO","",IF(G744="GIUGNO","",IF(G744="LUGLIO","",IF(G744="AGOSTO","",IF(G744="SETTEMBRE","",IF(G744="OTTOBRE","",IF(G744="NOVEMBRE","",IF(G744="DICEMBRE","",IF(OR('Calendario Attività Giovanile'!$D744="",'Calendario Attività Giovanile'!$E744="",'Calendario Attività Giovanile'!$H744="",'Calendario Attività Giovanile'!$I744=""),"ERRORE! MANCA…","")))))))))))))),"")</f>
        <v/>
      </c>
      <c r="N403" s="25" t="str">
        <f t="shared" si="30"/>
        <v/>
      </c>
      <c r="O403" s="25" t="str">
        <f t="shared" si="31"/>
        <v/>
      </c>
      <c r="P403" s="25" t="str">
        <f t="shared" si="32"/>
        <v/>
      </c>
      <c r="Q403" s="25" t="str">
        <f t="shared" si="33"/>
        <v/>
      </c>
      <c r="R403" s="12" t="str">
        <f t="shared" si="34"/>
        <v/>
      </c>
      <c r="S403" s="6"/>
      <c r="T403" s="4"/>
      <c r="U403" s="4"/>
    </row>
    <row r="404" spans="2:21" ht="24" customHeight="1">
      <c r="D404" s="197" t="s">
        <v>61</v>
      </c>
      <c r="E404" s="197"/>
      <c r="F404" s="197"/>
      <c r="G404" s="197"/>
      <c r="H404" s="197"/>
      <c r="I404" s="13"/>
      <c r="J404" s="13"/>
      <c r="M404" s="24" t="str">
        <f>IFERROR(IF(G745="","",IF(G745="GENNAIO","",IF(G745="FEBBRAIO","",IF(G745="MARZO","",IF(G745="APRILE","",IF(G745="MAGGIO","",IF(G745="GIUGNO","",IF(G745="LUGLIO","",IF(G745="AGOSTO","",IF(G745="SETTEMBRE","",IF(G745="OTTOBRE","",IF(G745="NOVEMBRE","",IF(G745="DICEMBRE","",IF(OR('Calendario Attività Giovanile'!$D745="",'Calendario Attività Giovanile'!$E745="",'Calendario Attività Giovanile'!$H745="",'Calendario Attività Giovanile'!$I745=""),"ERRORE! MANCA…","")))))))))))))),"")</f>
        <v/>
      </c>
      <c r="N404" s="25" t="str">
        <f t="shared" si="30"/>
        <v/>
      </c>
      <c r="O404" s="25" t="str">
        <f t="shared" si="31"/>
        <v/>
      </c>
      <c r="P404" s="25" t="str">
        <f t="shared" si="32"/>
        <v/>
      </c>
      <c r="Q404" s="25" t="str">
        <f t="shared" si="33"/>
        <v/>
      </c>
      <c r="R404" s="12" t="str">
        <f t="shared" si="34"/>
        <v/>
      </c>
      <c r="S404" s="6"/>
      <c r="T404" s="4"/>
      <c r="U404" s="4"/>
    </row>
    <row r="405" spans="2:21" ht="24" customHeight="1">
      <c r="D405" s="198" t="s">
        <v>19</v>
      </c>
      <c r="E405" s="198"/>
      <c r="F405" s="198"/>
      <c r="G405" s="198"/>
      <c r="H405" s="198"/>
      <c r="I405" s="13"/>
      <c r="J405" s="13"/>
      <c r="M405" s="24" t="str">
        <f>IFERROR(IF(G746="","",IF(G746="GENNAIO","",IF(G746="FEBBRAIO","",IF(G746="MARZO","",IF(G746="APRILE","",IF(G746="MAGGIO","",IF(G746="GIUGNO","",IF(G746="LUGLIO","",IF(G746="AGOSTO","",IF(G746="SETTEMBRE","",IF(G746="OTTOBRE","",IF(G746="NOVEMBRE","",IF(G746="DICEMBRE","",IF(OR('Calendario Attività Giovanile'!$D746="",'Calendario Attività Giovanile'!$E746="",'Calendario Attività Giovanile'!$H746="",'Calendario Attività Giovanile'!$I746=""),"ERRORE! MANCA…","")))))))))))))),"")</f>
        <v/>
      </c>
      <c r="N405" s="25" t="str">
        <f t="shared" si="30"/>
        <v/>
      </c>
      <c r="O405" s="25" t="str">
        <f t="shared" si="31"/>
        <v/>
      </c>
      <c r="P405" s="25" t="str">
        <f t="shared" si="32"/>
        <v/>
      </c>
      <c r="Q405" s="25" t="str">
        <f t="shared" si="33"/>
        <v/>
      </c>
      <c r="R405" s="12" t="str">
        <f t="shared" si="34"/>
        <v/>
      </c>
      <c r="S405" s="6"/>
      <c r="T405" s="4"/>
      <c r="U405" s="4"/>
    </row>
    <row r="406" spans="2:21" ht="24" customHeight="1">
      <c r="D406" s="199" t="s">
        <v>34</v>
      </c>
      <c r="E406" s="199"/>
      <c r="F406" s="199"/>
      <c r="G406" s="199"/>
      <c r="H406" s="199"/>
      <c r="I406" s="13"/>
      <c r="J406" s="13"/>
      <c r="M406" s="24" t="str">
        <f>IFERROR(IF(G747="","",IF(G747="GENNAIO","",IF(G747="FEBBRAIO","",IF(G747="MARZO","",IF(G747="APRILE","",IF(G747="MAGGIO","",IF(G747="GIUGNO","",IF(G747="LUGLIO","",IF(G747="AGOSTO","",IF(G747="SETTEMBRE","",IF(G747="OTTOBRE","",IF(G747="NOVEMBRE","",IF(G747="DICEMBRE","",IF(OR('Calendario Attività Giovanile'!$D747="",'Calendario Attività Giovanile'!$E747="",'Calendario Attività Giovanile'!$H747="",'Calendario Attività Giovanile'!$I747=""),"ERRORE! MANCA…","")))))))))))))),"")</f>
        <v/>
      </c>
      <c r="N406" s="25" t="str">
        <f t="shared" si="30"/>
        <v/>
      </c>
      <c r="O406" s="25" t="str">
        <f t="shared" si="31"/>
        <v/>
      </c>
      <c r="P406" s="25" t="str">
        <f t="shared" si="32"/>
        <v/>
      </c>
      <c r="Q406" s="25" t="str">
        <f t="shared" si="33"/>
        <v/>
      </c>
      <c r="R406" s="12" t="str">
        <f t="shared" si="34"/>
        <v/>
      </c>
      <c r="S406" s="6"/>
      <c r="T406" s="4"/>
      <c r="U406" s="4"/>
    </row>
    <row r="407" spans="2:21" ht="24" customHeight="1">
      <c r="D407" s="200" t="s">
        <v>14</v>
      </c>
      <c r="E407" s="200"/>
      <c r="F407" s="200"/>
      <c r="G407" s="200"/>
      <c r="H407" s="200"/>
      <c r="I407" s="13"/>
      <c r="J407" s="13"/>
      <c r="M407" s="24" t="str">
        <f>IFERROR(IF(G748="","",IF(G748="GENNAIO","",IF(G748="FEBBRAIO","",IF(G748="MARZO","",IF(G748="APRILE","",IF(G748="MAGGIO","",IF(G748="GIUGNO","",IF(G748="LUGLIO","",IF(G748="AGOSTO","",IF(G748="SETTEMBRE","",IF(G748="OTTOBRE","",IF(G748="NOVEMBRE","",IF(G748="DICEMBRE","",IF(OR('Calendario Attività Giovanile'!$D748="",'Calendario Attività Giovanile'!$E748="",'Calendario Attività Giovanile'!$H748="",'Calendario Attività Giovanile'!$I748=""),"ERRORE! MANCA…","")))))))))))))),"")</f>
        <v/>
      </c>
      <c r="N407" s="25" t="str">
        <f t="shared" si="30"/>
        <v/>
      </c>
      <c r="O407" s="25" t="str">
        <f t="shared" si="31"/>
        <v/>
      </c>
      <c r="P407" s="25" t="str">
        <f t="shared" si="32"/>
        <v/>
      </c>
      <c r="Q407" s="25" t="str">
        <f t="shared" si="33"/>
        <v/>
      </c>
      <c r="R407" s="12" t="str">
        <f t="shared" si="34"/>
        <v/>
      </c>
      <c r="S407" s="6"/>
      <c r="T407" s="4"/>
      <c r="U407" s="4"/>
    </row>
    <row r="408" spans="2:21" ht="24" customHeight="1">
      <c r="D408" s="202" t="s">
        <v>11</v>
      </c>
      <c r="E408" s="202"/>
      <c r="F408" s="202"/>
      <c r="G408" s="202"/>
      <c r="H408" s="202"/>
      <c r="I408" s="13"/>
      <c r="J408" s="13"/>
      <c r="M408" s="24" t="str">
        <f>IFERROR(IF(G749="","",IF(G749="GENNAIO","",IF(G749="FEBBRAIO","",IF(G749="MARZO","",IF(G749="APRILE","",IF(G749="MAGGIO","",IF(G749="GIUGNO","",IF(G749="LUGLIO","",IF(G749="AGOSTO","",IF(G749="SETTEMBRE","",IF(G749="OTTOBRE","",IF(G749="NOVEMBRE","",IF(G749="DICEMBRE","",IF(OR('Calendario Attività Giovanile'!$D749="",'Calendario Attività Giovanile'!$E749="",'Calendario Attività Giovanile'!$H749="",'Calendario Attività Giovanile'!$I749=""),"ERRORE! MANCA…","")))))))))))))),"")</f>
        <v/>
      </c>
      <c r="N408" s="25" t="str">
        <f t="shared" si="30"/>
        <v/>
      </c>
      <c r="O408" s="25" t="str">
        <f t="shared" si="31"/>
        <v/>
      </c>
      <c r="P408" s="25" t="str">
        <f t="shared" si="32"/>
        <v/>
      </c>
      <c r="Q408" s="25" t="str">
        <f t="shared" si="33"/>
        <v/>
      </c>
      <c r="R408" s="12" t="str">
        <f t="shared" si="34"/>
        <v/>
      </c>
      <c r="S408" s="6"/>
      <c r="T408" s="4"/>
      <c r="U408" s="4"/>
    </row>
    <row r="409" spans="2:21" ht="24" customHeight="1">
      <c r="D409" s="203" t="s">
        <v>16</v>
      </c>
      <c r="E409" s="203"/>
      <c r="F409" s="203"/>
      <c r="G409" s="203"/>
      <c r="H409" s="203"/>
      <c r="I409" s="13"/>
      <c r="J409" s="13"/>
      <c r="M409" s="24" t="str">
        <f>IFERROR(IF(G750="","",IF(G750="GENNAIO","",IF(G750="FEBBRAIO","",IF(G750="MARZO","",IF(G750="APRILE","",IF(G750="MAGGIO","",IF(G750="GIUGNO","",IF(G750="LUGLIO","",IF(G750="AGOSTO","",IF(G750="SETTEMBRE","",IF(G750="OTTOBRE","",IF(G750="NOVEMBRE","",IF(G750="DICEMBRE","",IF(OR('Calendario Attività Giovanile'!$D750="",'Calendario Attività Giovanile'!$E750="",'Calendario Attività Giovanile'!$H750="",'Calendario Attività Giovanile'!$I750=""),"ERRORE! MANCA…","")))))))))))))),"")</f>
        <v/>
      </c>
      <c r="N409" s="25" t="str">
        <f t="shared" ref="N409:N472" si="35">IF(AND(M409&lt;&gt;"",D750=""),"Tipologia","")</f>
        <v/>
      </c>
      <c r="O409" s="25" t="str">
        <f t="shared" ref="O409:O472" si="36">IF(AND(M409&lt;&gt;"",E750=""),"Data","")</f>
        <v/>
      </c>
      <c r="P409" s="25" t="str">
        <f t="shared" ref="P409:P472" si="37">IF(AND(M409&lt;&gt;"",I750=""),"Zona","")</f>
        <v/>
      </c>
      <c r="Q409" s="25" t="str">
        <f t="shared" ref="Q409:Q472" si="38">IF(AND(M409&lt;&gt;"",H750=""),"Circolo","")</f>
        <v/>
      </c>
      <c r="R409" s="12" t="str">
        <f t="shared" si="34"/>
        <v/>
      </c>
      <c r="S409" s="6"/>
      <c r="T409" s="4"/>
      <c r="U409" s="4"/>
    </row>
    <row r="410" spans="2:21" ht="24" customHeight="1">
      <c r="D410" s="185" t="s">
        <v>15</v>
      </c>
      <c r="E410" s="185"/>
      <c r="F410" s="185"/>
      <c r="G410" s="185"/>
      <c r="H410" s="185"/>
      <c r="I410" s="13"/>
      <c r="J410" s="13"/>
      <c r="M410" s="24" t="str">
        <f>IFERROR(IF(G751="","",IF(G751="GENNAIO","",IF(G751="FEBBRAIO","",IF(G751="MARZO","",IF(G751="APRILE","",IF(G751="MAGGIO","",IF(G751="GIUGNO","",IF(G751="LUGLIO","",IF(G751="AGOSTO","",IF(G751="SETTEMBRE","",IF(G751="OTTOBRE","",IF(G751="NOVEMBRE","",IF(G751="DICEMBRE","",IF(OR('Calendario Attività Giovanile'!$D751="",'Calendario Attività Giovanile'!$E751="",'Calendario Attività Giovanile'!$H751="",'Calendario Attività Giovanile'!$I751=""),"ERRORE! MANCA…","")))))))))))))),"")</f>
        <v/>
      </c>
      <c r="N410" s="25" t="str">
        <f t="shared" si="35"/>
        <v/>
      </c>
      <c r="O410" s="25" t="str">
        <f t="shared" si="36"/>
        <v/>
      </c>
      <c r="P410" s="25" t="str">
        <f t="shared" si="37"/>
        <v/>
      </c>
      <c r="Q410" s="25" t="str">
        <f t="shared" si="38"/>
        <v/>
      </c>
      <c r="R410" s="12" t="str">
        <f t="shared" si="34"/>
        <v/>
      </c>
      <c r="S410" s="6"/>
      <c r="T410" s="4"/>
      <c r="U410" s="4"/>
    </row>
    <row r="411" spans="2:21" ht="24" customHeight="1">
      <c r="D411" s="186" t="s">
        <v>12</v>
      </c>
      <c r="E411" s="186"/>
      <c r="F411" s="186"/>
      <c r="G411" s="186"/>
      <c r="H411" s="186"/>
      <c r="I411" s="13"/>
      <c r="J411" s="13"/>
      <c r="M411" s="24" t="str">
        <f>IFERROR(IF(G752="","",IF(G752="GENNAIO","",IF(G752="FEBBRAIO","",IF(G752="MARZO","",IF(G752="APRILE","",IF(G752="MAGGIO","",IF(G752="GIUGNO","",IF(G752="LUGLIO","",IF(G752="AGOSTO","",IF(G752="SETTEMBRE","",IF(G752="OTTOBRE","",IF(G752="NOVEMBRE","",IF(G752="DICEMBRE","",IF(OR('Calendario Attività Giovanile'!$D752="",'Calendario Attività Giovanile'!$E752="",'Calendario Attività Giovanile'!$H752="",'Calendario Attività Giovanile'!$I752=""),"ERRORE! MANCA…","")))))))))))))),"")</f>
        <v/>
      </c>
      <c r="N411" s="25" t="str">
        <f t="shared" si="35"/>
        <v/>
      </c>
      <c r="O411" s="25" t="str">
        <f t="shared" si="36"/>
        <v/>
      </c>
      <c r="P411" s="25" t="str">
        <f t="shared" si="37"/>
        <v/>
      </c>
      <c r="Q411" s="25" t="str">
        <f t="shared" si="38"/>
        <v/>
      </c>
      <c r="R411" s="12" t="str">
        <f t="shared" si="34"/>
        <v/>
      </c>
      <c r="S411" s="6"/>
      <c r="T411" s="4"/>
      <c r="U411" s="4"/>
    </row>
    <row r="412" spans="2:21" ht="24" customHeight="1">
      <c r="D412" s="188" t="s">
        <v>13</v>
      </c>
      <c r="E412" s="189"/>
      <c r="F412" s="189"/>
      <c r="G412" s="189"/>
      <c r="H412" s="190"/>
      <c r="I412" s="13"/>
      <c r="J412" s="13"/>
      <c r="M412" s="24" t="str">
        <f>IFERROR(IF(G753="","",IF(G753="GENNAIO","",IF(G753="FEBBRAIO","",IF(G753="MARZO","",IF(G753="APRILE","",IF(G753="MAGGIO","",IF(G753="GIUGNO","",IF(G753="LUGLIO","",IF(G753="AGOSTO","",IF(G753="SETTEMBRE","",IF(G753="OTTOBRE","",IF(G753="NOVEMBRE","",IF(G753="DICEMBRE","",IF(OR('Calendario Attività Giovanile'!$D753="",'Calendario Attività Giovanile'!$E753="",'Calendario Attività Giovanile'!$H753="",'Calendario Attività Giovanile'!$I753=""),"ERRORE! MANCA…","")))))))))))))),"")</f>
        <v/>
      </c>
      <c r="N412" s="25" t="str">
        <f t="shared" si="35"/>
        <v/>
      </c>
      <c r="O412" s="25" t="str">
        <f t="shared" si="36"/>
        <v/>
      </c>
      <c r="P412" s="25" t="str">
        <f t="shared" si="37"/>
        <v/>
      </c>
      <c r="Q412" s="25" t="str">
        <f t="shared" si="38"/>
        <v/>
      </c>
      <c r="R412" s="12" t="str">
        <f t="shared" si="34"/>
        <v/>
      </c>
      <c r="S412" s="6"/>
      <c r="T412" s="4"/>
      <c r="U412" s="4"/>
    </row>
    <row r="413" spans="2:21" ht="24" customHeight="1">
      <c r="D413" s="191"/>
      <c r="E413" s="192"/>
      <c r="F413" s="192"/>
      <c r="G413" s="192"/>
      <c r="H413" s="193"/>
      <c r="I413" s="13"/>
      <c r="J413" s="13"/>
      <c r="M413" s="24" t="str">
        <f>IFERROR(IF(G754="","",IF(G754="GENNAIO","",IF(G754="FEBBRAIO","",IF(G754="MARZO","",IF(G754="APRILE","",IF(G754="MAGGIO","",IF(G754="GIUGNO","",IF(G754="LUGLIO","",IF(G754="AGOSTO","",IF(G754="SETTEMBRE","",IF(G754="OTTOBRE","",IF(G754="NOVEMBRE","",IF(G754="DICEMBRE","",IF(OR('Calendario Attività Giovanile'!$D754="",'Calendario Attività Giovanile'!$E754="",'Calendario Attività Giovanile'!$H754="",'Calendario Attività Giovanile'!$I754=""),"ERRORE! MANCA…","")))))))))))))),"")</f>
        <v/>
      </c>
      <c r="N413" s="25" t="str">
        <f t="shared" si="35"/>
        <v/>
      </c>
      <c r="O413" s="25" t="str">
        <f t="shared" si="36"/>
        <v/>
      </c>
      <c r="P413" s="25" t="str">
        <f t="shared" si="37"/>
        <v/>
      </c>
      <c r="Q413" s="25" t="str">
        <f t="shared" si="38"/>
        <v/>
      </c>
      <c r="R413" s="12" t="str">
        <f t="shared" si="34"/>
        <v/>
      </c>
      <c r="S413" s="6"/>
      <c r="T413" s="4"/>
      <c r="U413" s="4"/>
    </row>
    <row r="414" spans="2:21" ht="24" customHeight="1">
      <c r="B414" s="30"/>
      <c r="D414" s="194"/>
      <c r="E414" s="195"/>
      <c r="F414" s="195"/>
      <c r="G414" s="195"/>
      <c r="H414" s="196"/>
      <c r="M414" s="24" t="str">
        <f>IFERROR(IF(G755="","",IF(G755="GENNAIO","",IF(G755="FEBBRAIO","",IF(G755="MARZO","",IF(G755="APRILE","",IF(G755="MAGGIO","",IF(G755="GIUGNO","",IF(G755="LUGLIO","",IF(G755="AGOSTO","",IF(G755="SETTEMBRE","",IF(G755="OTTOBRE","",IF(G755="NOVEMBRE","",IF(G755="DICEMBRE","",IF(OR('Calendario Attività Giovanile'!$D755="",'Calendario Attività Giovanile'!$E755="",'Calendario Attività Giovanile'!$H755="",'Calendario Attività Giovanile'!$I755=""),"ERRORE! MANCA…","")))))))))))))),"")</f>
        <v/>
      </c>
      <c r="N414" s="25" t="str">
        <f t="shared" si="35"/>
        <v/>
      </c>
      <c r="O414" s="25" t="str">
        <f t="shared" si="36"/>
        <v/>
      </c>
      <c r="P414" s="25" t="str">
        <f t="shared" si="37"/>
        <v/>
      </c>
      <c r="Q414" s="25" t="str">
        <f t="shared" si="38"/>
        <v/>
      </c>
      <c r="R414" s="12" t="str">
        <f t="shared" si="34"/>
        <v/>
      </c>
      <c r="S414" s="6"/>
      <c r="T414" s="4"/>
      <c r="U414" s="4"/>
    </row>
    <row r="415" spans="2:21" ht="24" customHeight="1">
      <c r="B415" s="30"/>
      <c r="D415" s="71"/>
      <c r="E415" s="71"/>
      <c r="F415" s="71"/>
      <c r="G415" s="71"/>
      <c r="M415" s="24" t="str">
        <f>IFERROR(IF(G756="","",IF(G756="GENNAIO","",IF(G756="FEBBRAIO","",IF(G756="MARZO","",IF(G756="APRILE","",IF(G756="MAGGIO","",IF(G756="GIUGNO","",IF(G756="LUGLIO","",IF(G756="AGOSTO","",IF(G756="SETTEMBRE","",IF(G756="OTTOBRE","",IF(G756="NOVEMBRE","",IF(G756="DICEMBRE","",IF(OR('Calendario Attività Giovanile'!$D756="",'Calendario Attività Giovanile'!$E756="",'Calendario Attività Giovanile'!$H756="",'Calendario Attività Giovanile'!$I756=""),"ERRORE! MANCA…","")))))))))))))),"")</f>
        <v/>
      </c>
      <c r="N415" s="25" t="str">
        <f t="shared" si="35"/>
        <v/>
      </c>
      <c r="O415" s="25" t="str">
        <f t="shared" si="36"/>
        <v/>
      </c>
      <c r="P415" s="25" t="str">
        <f t="shared" si="37"/>
        <v/>
      </c>
      <c r="Q415" s="25" t="str">
        <f t="shared" si="38"/>
        <v/>
      </c>
      <c r="R415" s="12" t="str">
        <f t="shared" si="34"/>
        <v/>
      </c>
      <c r="S415" s="6"/>
      <c r="T415" s="4"/>
      <c r="U415" s="4"/>
    </row>
    <row r="416" spans="2:21" ht="24" customHeight="1">
      <c r="B416" s="31"/>
      <c r="D416" s="71"/>
      <c r="E416" s="71"/>
      <c r="F416" s="71"/>
      <c r="G416" s="71"/>
      <c r="M416" s="24" t="str">
        <f>IFERROR(IF(G757="","",IF(G757="GENNAIO","",IF(G757="FEBBRAIO","",IF(G757="MARZO","",IF(G757="APRILE","",IF(G757="MAGGIO","",IF(G757="GIUGNO","",IF(G757="LUGLIO","",IF(G757="AGOSTO","",IF(G757="SETTEMBRE","",IF(G757="OTTOBRE","",IF(G757="NOVEMBRE","",IF(G757="DICEMBRE","",IF(OR('Calendario Attività Giovanile'!$D757="",'Calendario Attività Giovanile'!$E757="",'Calendario Attività Giovanile'!$H757="",'Calendario Attività Giovanile'!$I757=""),"ERRORE! MANCA…","")))))))))))))),"")</f>
        <v/>
      </c>
      <c r="N416" s="25" t="str">
        <f t="shared" si="35"/>
        <v/>
      </c>
      <c r="O416" s="25" t="str">
        <f t="shared" si="36"/>
        <v/>
      </c>
      <c r="P416" s="25" t="str">
        <f t="shared" si="37"/>
        <v/>
      </c>
      <c r="Q416" s="25" t="str">
        <f t="shared" si="38"/>
        <v/>
      </c>
      <c r="R416" s="12" t="str">
        <f t="shared" si="34"/>
        <v/>
      </c>
      <c r="S416" s="6"/>
      <c r="T416" s="4"/>
      <c r="U416" s="4"/>
    </row>
    <row r="417" spans="4:21" ht="24" customHeight="1">
      <c r="D417" s="17"/>
      <c r="I417" s="13"/>
      <c r="J417" s="13"/>
      <c r="M417" s="24" t="str">
        <f>IFERROR(IF(G758="","",IF(G758="GENNAIO","",IF(G758="FEBBRAIO","",IF(G758="MARZO","",IF(G758="APRILE","",IF(G758="MAGGIO","",IF(G758="GIUGNO","",IF(G758="LUGLIO","",IF(G758="AGOSTO","",IF(G758="SETTEMBRE","",IF(G758="OTTOBRE","",IF(G758="NOVEMBRE","",IF(G758="DICEMBRE","",IF(OR('Calendario Attività Giovanile'!$D758="",'Calendario Attività Giovanile'!$E758="",'Calendario Attività Giovanile'!$H758="",'Calendario Attività Giovanile'!$I758=""),"ERRORE! MANCA…","")))))))))))))),"")</f>
        <v/>
      </c>
      <c r="N417" s="25" t="str">
        <f t="shared" si="35"/>
        <v/>
      </c>
      <c r="O417" s="25" t="str">
        <f t="shared" si="36"/>
        <v/>
      </c>
      <c r="P417" s="25" t="str">
        <f t="shared" si="37"/>
        <v/>
      </c>
      <c r="Q417" s="25" t="str">
        <f t="shared" si="38"/>
        <v/>
      </c>
      <c r="R417" s="12" t="str">
        <f t="shared" si="34"/>
        <v/>
      </c>
      <c r="S417" s="6"/>
      <c r="T417" s="4"/>
      <c r="U417" s="4"/>
    </row>
    <row r="418" spans="4:21" ht="24" customHeight="1">
      <c r="D418" s="17"/>
      <c r="I418" s="13"/>
      <c r="J418" s="13"/>
      <c r="M418" s="24" t="str">
        <f>IFERROR(IF(G759="","",IF(G759="GENNAIO","",IF(G759="FEBBRAIO","",IF(G759="MARZO","",IF(G759="APRILE","",IF(G759="MAGGIO","",IF(G759="GIUGNO","",IF(G759="LUGLIO","",IF(G759="AGOSTO","",IF(G759="SETTEMBRE","",IF(G759="OTTOBRE","",IF(G759="NOVEMBRE","",IF(G759="DICEMBRE","",IF(OR('Calendario Attività Giovanile'!$D759="",'Calendario Attività Giovanile'!$E759="",'Calendario Attività Giovanile'!$H759="",'Calendario Attività Giovanile'!$I759=""),"ERRORE! MANCA…","")))))))))))))),"")</f>
        <v/>
      </c>
      <c r="N418" s="25" t="str">
        <f t="shared" si="35"/>
        <v/>
      </c>
      <c r="O418" s="25" t="str">
        <f t="shared" si="36"/>
        <v/>
      </c>
      <c r="P418" s="25" t="str">
        <f t="shared" si="37"/>
        <v/>
      </c>
      <c r="Q418" s="25" t="str">
        <f t="shared" si="38"/>
        <v/>
      </c>
      <c r="R418" s="12" t="str">
        <f t="shared" si="34"/>
        <v/>
      </c>
      <c r="S418" s="6"/>
      <c r="T418" s="4"/>
      <c r="U418" s="4"/>
    </row>
    <row r="419" spans="4:21" ht="24" customHeight="1">
      <c r="D419" s="17"/>
      <c r="E419" s="15"/>
      <c r="F419" s="15"/>
      <c r="G419" s="15"/>
      <c r="I419" s="13"/>
      <c r="J419" s="13"/>
      <c r="M419" s="24" t="str">
        <f>IFERROR(IF(G760="","",IF(G760="GENNAIO","",IF(G760="FEBBRAIO","",IF(G760="MARZO","",IF(G760="APRILE","",IF(G760="MAGGIO","",IF(G760="GIUGNO","",IF(G760="LUGLIO","",IF(G760="AGOSTO","",IF(G760="SETTEMBRE","",IF(G760="OTTOBRE","",IF(G760="NOVEMBRE","",IF(G760="DICEMBRE","",IF(OR('Calendario Attività Giovanile'!$D760="",'Calendario Attività Giovanile'!$E760="",'Calendario Attività Giovanile'!$H760="",'Calendario Attività Giovanile'!$I760=""),"ERRORE! MANCA…","")))))))))))))),"")</f>
        <v/>
      </c>
      <c r="N419" s="25" t="str">
        <f t="shared" si="35"/>
        <v/>
      </c>
      <c r="O419" s="25" t="str">
        <f t="shared" si="36"/>
        <v/>
      </c>
      <c r="P419" s="25" t="str">
        <f t="shared" si="37"/>
        <v/>
      </c>
      <c r="Q419" s="25" t="str">
        <f t="shared" si="38"/>
        <v/>
      </c>
      <c r="R419" s="12" t="str">
        <f t="shared" si="34"/>
        <v/>
      </c>
      <c r="S419" s="6"/>
      <c r="T419" s="4"/>
      <c r="U419" s="4"/>
    </row>
    <row r="420" spans="4:21" ht="24" customHeight="1">
      <c r="D420" s="17"/>
      <c r="I420" s="13"/>
      <c r="J420" s="13"/>
      <c r="M420" s="24" t="str">
        <f>IFERROR(IF(G761="","",IF(G761="GENNAIO","",IF(G761="FEBBRAIO","",IF(G761="MARZO","",IF(G761="APRILE","",IF(G761="MAGGIO","",IF(G761="GIUGNO","",IF(G761="LUGLIO","",IF(G761="AGOSTO","",IF(G761="SETTEMBRE","",IF(G761="OTTOBRE","",IF(G761="NOVEMBRE","",IF(G761="DICEMBRE","",IF(OR('Calendario Attività Giovanile'!$D761="",'Calendario Attività Giovanile'!$E761="",'Calendario Attività Giovanile'!$H761="",'Calendario Attività Giovanile'!$I761=""),"ERRORE! MANCA…","")))))))))))))),"")</f>
        <v/>
      </c>
      <c r="N420" s="25" t="str">
        <f t="shared" si="35"/>
        <v/>
      </c>
      <c r="O420" s="25" t="str">
        <f t="shared" si="36"/>
        <v/>
      </c>
      <c r="P420" s="25" t="str">
        <f t="shared" si="37"/>
        <v/>
      </c>
      <c r="Q420" s="25" t="str">
        <f t="shared" si="38"/>
        <v/>
      </c>
      <c r="R420" s="12" t="str">
        <f t="shared" si="34"/>
        <v/>
      </c>
      <c r="S420" s="6"/>
      <c r="T420" s="4"/>
      <c r="U420" s="4"/>
    </row>
    <row r="421" spans="4:21" ht="24" customHeight="1">
      <c r="D421" s="17"/>
      <c r="I421" s="13"/>
      <c r="J421" s="13"/>
      <c r="M421" s="24" t="str">
        <f>IFERROR(IF(G762="","",IF(G762="GENNAIO","",IF(G762="FEBBRAIO","",IF(G762="MARZO","",IF(G762="APRILE","",IF(G762="MAGGIO","",IF(G762="GIUGNO","",IF(G762="LUGLIO","",IF(G762="AGOSTO","",IF(G762="SETTEMBRE","",IF(G762="OTTOBRE","",IF(G762="NOVEMBRE","",IF(G762="DICEMBRE","",IF(OR('Calendario Attività Giovanile'!$D762="",'Calendario Attività Giovanile'!$E762="",'Calendario Attività Giovanile'!$H762="",'Calendario Attività Giovanile'!$I762=""),"ERRORE! MANCA…","")))))))))))))),"")</f>
        <v/>
      </c>
      <c r="N421" s="25" t="str">
        <f t="shared" si="35"/>
        <v/>
      </c>
      <c r="O421" s="25" t="str">
        <f t="shared" si="36"/>
        <v/>
      </c>
      <c r="P421" s="25" t="str">
        <f t="shared" si="37"/>
        <v/>
      </c>
      <c r="Q421" s="25" t="str">
        <f t="shared" si="38"/>
        <v/>
      </c>
      <c r="R421" s="12" t="str">
        <f t="shared" si="34"/>
        <v/>
      </c>
      <c r="S421" s="6"/>
      <c r="T421" s="4"/>
      <c r="U421" s="4"/>
    </row>
    <row r="422" spans="4:21" ht="24" customHeight="1">
      <c r="D422" s="17"/>
      <c r="I422" s="13"/>
      <c r="J422" s="13"/>
      <c r="M422" s="24" t="str">
        <f>IFERROR(IF(G763="","",IF(G763="GENNAIO","",IF(G763="FEBBRAIO","",IF(G763="MARZO","",IF(G763="APRILE","",IF(G763="MAGGIO","",IF(G763="GIUGNO","",IF(G763="LUGLIO","",IF(G763="AGOSTO","",IF(G763="SETTEMBRE","",IF(G763="OTTOBRE","",IF(G763="NOVEMBRE","",IF(G763="DICEMBRE","",IF(OR('Calendario Attività Giovanile'!$D763="",'Calendario Attività Giovanile'!$E763="",'Calendario Attività Giovanile'!$H763="",'Calendario Attività Giovanile'!$I763=""),"ERRORE! MANCA…","")))))))))))))),"")</f>
        <v/>
      </c>
      <c r="N422" s="25" t="str">
        <f t="shared" si="35"/>
        <v/>
      </c>
      <c r="O422" s="25" t="str">
        <f t="shared" si="36"/>
        <v/>
      </c>
      <c r="P422" s="25" t="str">
        <f t="shared" si="37"/>
        <v/>
      </c>
      <c r="Q422" s="25" t="str">
        <f t="shared" si="38"/>
        <v/>
      </c>
      <c r="R422" s="12" t="str">
        <f t="shared" si="34"/>
        <v/>
      </c>
      <c r="S422" s="6"/>
      <c r="T422" s="4"/>
      <c r="U422" s="4"/>
    </row>
    <row r="423" spans="4:21" ht="24" customHeight="1">
      <c r="D423" s="17"/>
      <c r="I423" s="13"/>
      <c r="J423" s="13"/>
      <c r="M423" s="24" t="str">
        <f>IFERROR(IF(G764="","",IF(G764="GENNAIO","",IF(G764="FEBBRAIO","",IF(G764="MARZO","",IF(G764="APRILE","",IF(G764="MAGGIO","",IF(G764="GIUGNO","",IF(G764="LUGLIO","",IF(G764="AGOSTO","",IF(G764="SETTEMBRE","",IF(G764="OTTOBRE","",IF(G764="NOVEMBRE","",IF(G764="DICEMBRE","",IF(OR('Calendario Attività Giovanile'!$D764="",'Calendario Attività Giovanile'!$E764="",'Calendario Attività Giovanile'!$H764="",'Calendario Attività Giovanile'!$I764=""),"ERRORE! MANCA…","")))))))))))))),"")</f>
        <v/>
      </c>
      <c r="N423" s="25" t="str">
        <f t="shared" si="35"/>
        <v/>
      </c>
      <c r="O423" s="25" t="str">
        <f t="shared" si="36"/>
        <v/>
      </c>
      <c r="P423" s="25" t="str">
        <f t="shared" si="37"/>
        <v/>
      </c>
      <c r="Q423" s="25" t="str">
        <f t="shared" si="38"/>
        <v/>
      </c>
      <c r="R423" s="12" t="str">
        <f t="shared" si="34"/>
        <v/>
      </c>
      <c r="S423" s="6"/>
      <c r="T423" s="4"/>
      <c r="U423" s="4"/>
    </row>
    <row r="424" spans="4:21" ht="24" customHeight="1">
      <c r="I424" s="13"/>
      <c r="J424" s="13"/>
      <c r="M424" s="24" t="str">
        <f>IFERROR(IF(G765="","",IF(G765="GENNAIO","",IF(G765="FEBBRAIO","",IF(G765="MARZO","",IF(G765="APRILE","",IF(G765="MAGGIO","",IF(G765="GIUGNO","",IF(G765="LUGLIO","",IF(G765="AGOSTO","",IF(G765="SETTEMBRE","",IF(G765="OTTOBRE","",IF(G765="NOVEMBRE","",IF(G765="DICEMBRE","",IF(OR('Calendario Attività Giovanile'!$D765="",'Calendario Attività Giovanile'!$E765="",'Calendario Attività Giovanile'!$H765="",'Calendario Attività Giovanile'!$I765=""),"ERRORE! MANCA…","")))))))))))))),"")</f>
        <v/>
      </c>
      <c r="N424" s="25" t="str">
        <f t="shared" si="35"/>
        <v/>
      </c>
      <c r="O424" s="25" t="str">
        <f t="shared" si="36"/>
        <v/>
      </c>
      <c r="P424" s="25" t="str">
        <f t="shared" si="37"/>
        <v/>
      </c>
      <c r="Q424" s="25" t="str">
        <f t="shared" si="38"/>
        <v/>
      </c>
      <c r="R424" s="12" t="str">
        <f t="shared" si="34"/>
        <v/>
      </c>
      <c r="S424" s="6"/>
      <c r="T424" s="4"/>
      <c r="U424" s="4"/>
    </row>
    <row r="425" spans="4:21" ht="24" customHeight="1">
      <c r="I425" s="13"/>
      <c r="J425" s="13"/>
      <c r="M425" s="24" t="str">
        <f>IFERROR(IF(G766="","",IF(G766="GENNAIO","",IF(G766="FEBBRAIO","",IF(G766="MARZO","",IF(G766="APRILE","",IF(G766="MAGGIO","",IF(G766="GIUGNO","",IF(G766="LUGLIO","",IF(G766="AGOSTO","",IF(G766="SETTEMBRE","",IF(G766="OTTOBRE","",IF(G766="NOVEMBRE","",IF(G766="DICEMBRE","",IF(OR('Calendario Attività Giovanile'!$D766="",'Calendario Attività Giovanile'!$E766="",'Calendario Attività Giovanile'!$H766="",'Calendario Attività Giovanile'!$I766=""),"ERRORE! MANCA…","")))))))))))))),"")</f>
        <v/>
      </c>
      <c r="N425" s="25" t="str">
        <f t="shared" si="35"/>
        <v/>
      </c>
      <c r="O425" s="25" t="str">
        <f t="shared" si="36"/>
        <v/>
      </c>
      <c r="P425" s="25" t="str">
        <f t="shared" si="37"/>
        <v/>
      </c>
      <c r="Q425" s="25" t="str">
        <f t="shared" si="38"/>
        <v/>
      </c>
      <c r="R425" s="12" t="str">
        <f t="shared" si="34"/>
        <v/>
      </c>
      <c r="S425" s="6"/>
      <c r="T425" s="4"/>
      <c r="U425" s="4"/>
    </row>
    <row r="426" spans="4:21" ht="24" customHeight="1">
      <c r="I426" s="13"/>
      <c r="J426" s="13"/>
      <c r="M426" s="24" t="str">
        <f>IFERROR(IF(G767="","",IF(G767="GENNAIO","",IF(G767="FEBBRAIO","",IF(G767="MARZO","",IF(G767="APRILE","",IF(G767="MAGGIO","",IF(G767="GIUGNO","",IF(G767="LUGLIO","",IF(G767="AGOSTO","",IF(G767="SETTEMBRE","",IF(G767="OTTOBRE","",IF(G767="NOVEMBRE","",IF(G767="DICEMBRE","",IF(OR('Calendario Attività Giovanile'!$D767="",'Calendario Attività Giovanile'!$E767="",'Calendario Attività Giovanile'!$H767="",'Calendario Attività Giovanile'!$I767=""),"ERRORE! MANCA…","")))))))))))))),"")</f>
        <v/>
      </c>
      <c r="N426" s="25" t="str">
        <f t="shared" si="35"/>
        <v/>
      </c>
      <c r="O426" s="25" t="str">
        <f t="shared" si="36"/>
        <v/>
      </c>
      <c r="P426" s="25" t="str">
        <f t="shared" si="37"/>
        <v/>
      </c>
      <c r="Q426" s="25" t="str">
        <f t="shared" si="38"/>
        <v/>
      </c>
      <c r="R426" s="12" t="str">
        <f t="shared" si="34"/>
        <v/>
      </c>
      <c r="S426" s="6"/>
      <c r="T426" s="4"/>
      <c r="U426" s="4"/>
    </row>
    <row r="427" spans="4:21" ht="24" customHeight="1">
      <c r="I427" s="13"/>
      <c r="J427" s="13"/>
      <c r="M427" s="24" t="str">
        <f>IFERROR(IF(G768="","",IF(G768="GENNAIO","",IF(G768="FEBBRAIO","",IF(G768="MARZO","",IF(G768="APRILE","",IF(G768="MAGGIO","",IF(G768="GIUGNO","",IF(G768="LUGLIO","",IF(G768="AGOSTO","",IF(G768="SETTEMBRE","",IF(G768="OTTOBRE","",IF(G768="NOVEMBRE","",IF(G768="DICEMBRE","",IF(OR('Calendario Attività Giovanile'!$D768="",'Calendario Attività Giovanile'!$E768="",'Calendario Attività Giovanile'!$H768="",'Calendario Attività Giovanile'!$I768=""),"ERRORE! MANCA…","")))))))))))))),"")</f>
        <v/>
      </c>
      <c r="N427" s="25" t="str">
        <f t="shared" si="35"/>
        <v/>
      </c>
      <c r="O427" s="25" t="str">
        <f t="shared" si="36"/>
        <v/>
      </c>
      <c r="P427" s="25" t="str">
        <f t="shared" si="37"/>
        <v/>
      </c>
      <c r="Q427" s="25" t="str">
        <f t="shared" si="38"/>
        <v/>
      </c>
      <c r="R427" s="12" t="str">
        <f t="shared" si="34"/>
        <v/>
      </c>
      <c r="S427" s="6"/>
      <c r="T427" s="4"/>
      <c r="U427" s="4"/>
    </row>
    <row r="428" spans="4:21" ht="24" customHeight="1">
      <c r="I428" s="13"/>
      <c r="J428" s="13"/>
      <c r="M428" s="24" t="str">
        <f>IFERROR(IF(G769="","",IF(G769="GENNAIO","",IF(G769="FEBBRAIO","",IF(G769="MARZO","",IF(G769="APRILE","",IF(G769="MAGGIO","",IF(G769="GIUGNO","",IF(G769="LUGLIO","",IF(G769="AGOSTO","",IF(G769="SETTEMBRE","",IF(G769="OTTOBRE","",IF(G769="NOVEMBRE","",IF(G769="DICEMBRE","",IF(OR('Calendario Attività Giovanile'!$D769="",'Calendario Attività Giovanile'!$E769="",'Calendario Attività Giovanile'!$H769="",'Calendario Attività Giovanile'!$I769=""),"ERRORE! MANCA…","")))))))))))))),"")</f>
        <v/>
      </c>
      <c r="N428" s="25" t="str">
        <f t="shared" si="35"/>
        <v/>
      </c>
      <c r="O428" s="25" t="str">
        <f t="shared" si="36"/>
        <v/>
      </c>
      <c r="P428" s="25" t="str">
        <f t="shared" si="37"/>
        <v/>
      </c>
      <c r="Q428" s="25" t="str">
        <f t="shared" si="38"/>
        <v/>
      </c>
      <c r="R428" s="12" t="str">
        <f t="shared" si="34"/>
        <v/>
      </c>
      <c r="S428" s="6"/>
      <c r="T428" s="4"/>
      <c r="U428" s="4"/>
    </row>
    <row r="429" spans="4:21" ht="24" customHeight="1">
      <c r="I429" s="13"/>
      <c r="J429" s="13"/>
      <c r="M429" s="24" t="str">
        <f>IFERROR(IF(G770="","",IF(G770="GENNAIO","",IF(G770="FEBBRAIO","",IF(G770="MARZO","",IF(G770="APRILE","",IF(G770="MAGGIO","",IF(G770="GIUGNO","",IF(G770="LUGLIO","",IF(G770="AGOSTO","",IF(G770="SETTEMBRE","",IF(G770="OTTOBRE","",IF(G770="NOVEMBRE","",IF(G770="DICEMBRE","",IF(OR('Calendario Attività Giovanile'!$D770="",'Calendario Attività Giovanile'!$E770="",'Calendario Attività Giovanile'!$H770="",'Calendario Attività Giovanile'!$I770=""),"ERRORE! MANCA…","")))))))))))))),"")</f>
        <v/>
      </c>
      <c r="N429" s="25" t="str">
        <f t="shared" si="35"/>
        <v/>
      </c>
      <c r="O429" s="25" t="str">
        <f t="shared" si="36"/>
        <v/>
      </c>
      <c r="P429" s="25" t="str">
        <f t="shared" si="37"/>
        <v/>
      </c>
      <c r="Q429" s="25" t="str">
        <f t="shared" si="38"/>
        <v/>
      </c>
      <c r="R429" s="12" t="str">
        <f t="shared" si="34"/>
        <v/>
      </c>
      <c r="S429" s="6"/>
      <c r="T429" s="4"/>
      <c r="U429" s="4"/>
    </row>
    <row r="430" spans="4:21" ht="24" customHeight="1">
      <c r="I430" s="13"/>
      <c r="J430" s="13"/>
      <c r="M430" s="24" t="str">
        <f>IFERROR(IF(G771="","",IF(G771="GENNAIO","",IF(G771="FEBBRAIO","",IF(G771="MARZO","",IF(G771="APRILE","",IF(G771="MAGGIO","",IF(G771="GIUGNO","",IF(G771="LUGLIO","",IF(G771="AGOSTO","",IF(G771="SETTEMBRE","",IF(G771="OTTOBRE","",IF(G771="NOVEMBRE","",IF(G771="DICEMBRE","",IF(OR('Calendario Attività Giovanile'!$D771="",'Calendario Attività Giovanile'!$E771="",'Calendario Attività Giovanile'!$H771="",'Calendario Attività Giovanile'!$I771=""),"ERRORE! MANCA…","")))))))))))))),"")</f>
        <v/>
      </c>
      <c r="N430" s="25" t="str">
        <f t="shared" si="35"/>
        <v/>
      </c>
      <c r="O430" s="25" t="str">
        <f t="shared" si="36"/>
        <v/>
      </c>
      <c r="P430" s="25" t="str">
        <f t="shared" si="37"/>
        <v/>
      </c>
      <c r="Q430" s="25" t="str">
        <f t="shared" si="38"/>
        <v/>
      </c>
      <c r="R430" s="12" t="str">
        <f t="shared" si="34"/>
        <v/>
      </c>
      <c r="S430" s="6"/>
      <c r="T430" s="4"/>
      <c r="U430" s="4"/>
    </row>
    <row r="431" spans="4:21" ht="24" customHeight="1">
      <c r="I431" s="13"/>
      <c r="J431" s="13"/>
      <c r="M431" s="24" t="str">
        <f>IFERROR(IF(G772="","",IF(G772="GENNAIO","",IF(G772="FEBBRAIO","",IF(G772="MARZO","",IF(G772="APRILE","",IF(G772="MAGGIO","",IF(G772="GIUGNO","",IF(G772="LUGLIO","",IF(G772="AGOSTO","",IF(G772="SETTEMBRE","",IF(G772="OTTOBRE","",IF(G772="NOVEMBRE","",IF(G772="DICEMBRE","",IF(OR('Calendario Attività Giovanile'!$D772="",'Calendario Attività Giovanile'!$E772="",'Calendario Attività Giovanile'!$H772="",'Calendario Attività Giovanile'!$I772=""),"ERRORE! MANCA…","")))))))))))))),"")</f>
        <v/>
      </c>
      <c r="N431" s="25" t="str">
        <f t="shared" si="35"/>
        <v/>
      </c>
      <c r="O431" s="25" t="str">
        <f t="shared" si="36"/>
        <v/>
      </c>
      <c r="P431" s="25" t="str">
        <f t="shared" si="37"/>
        <v/>
      </c>
      <c r="Q431" s="25" t="str">
        <f t="shared" si="38"/>
        <v/>
      </c>
      <c r="R431" s="12" t="str">
        <f t="shared" si="34"/>
        <v/>
      </c>
      <c r="S431" s="6"/>
      <c r="T431" s="4"/>
      <c r="U431" s="4"/>
    </row>
    <row r="432" spans="4:21" ht="24" customHeight="1">
      <c r="I432" s="13"/>
      <c r="J432" s="13"/>
      <c r="M432" s="24" t="str">
        <f>IFERROR(IF(G773="","",IF(G773="GENNAIO","",IF(G773="FEBBRAIO","",IF(G773="MARZO","",IF(G773="APRILE","",IF(G773="MAGGIO","",IF(G773="GIUGNO","",IF(G773="LUGLIO","",IF(G773="AGOSTO","",IF(G773="SETTEMBRE","",IF(G773="OTTOBRE","",IF(G773="NOVEMBRE","",IF(G773="DICEMBRE","",IF(OR('Calendario Attività Giovanile'!$D773="",'Calendario Attività Giovanile'!$E773="",'Calendario Attività Giovanile'!$H773="",'Calendario Attività Giovanile'!$I773=""),"ERRORE! MANCA…","")))))))))))))),"")</f>
        <v/>
      </c>
      <c r="N432" s="25" t="str">
        <f t="shared" si="35"/>
        <v/>
      </c>
      <c r="O432" s="25" t="str">
        <f t="shared" si="36"/>
        <v/>
      </c>
      <c r="P432" s="25" t="str">
        <f t="shared" si="37"/>
        <v/>
      </c>
      <c r="Q432" s="25" t="str">
        <f t="shared" si="38"/>
        <v/>
      </c>
      <c r="R432" s="12" t="str">
        <f t="shared" si="34"/>
        <v/>
      </c>
      <c r="S432" s="6"/>
      <c r="T432" s="4"/>
      <c r="U432" s="4"/>
    </row>
    <row r="433" spans="9:21" ht="24" customHeight="1">
      <c r="I433" s="13"/>
      <c r="J433" s="13"/>
      <c r="M433" s="24" t="str">
        <f>IFERROR(IF(G774="","",IF(G774="GENNAIO","",IF(G774="FEBBRAIO","",IF(G774="MARZO","",IF(G774="APRILE","",IF(G774="MAGGIO","",IF(G774="GIUGNO","",IF(G774="LUGLIO","",IF(G774="AGOSTO","",IF(G774="SETTEMBRE","",IF(G774="OTTOBRE","",IF(G774="NOVEMBRE","",IF(G774="DICEMBRE","",IF(OR('Calendario Attività Giovanile'!$D774="",'Calendario Attività Giovanile'!$E774="",'Calendario Attività Giovanile'!$H774="",'Calendario Attività Giovanile'!$I774=""),"ERRORE! MANCA…","")))))))))))))),"")</f>
        <v/>
      </c>
      <c r="N433" s="25" t="str">
        <f t="shared" si="35"/>
        <v/>
      </c>
      <c r="O433" s="25" t="str">
        <f t="shared" si="36"/>
        <v/>
      </c>
      <c r="P433" s="25" t="str">
        <f t="shared" si="37"/>
        <v/>
      </c>
      <c r="Q433" s="25" t="str">
        <f t="shared" si="38"/>
        <v/>
      </c>
      <c r="R433" s="12" t="str">
        <f t="shared" si="34"/>
        <v/>
      </c>
      <c r="S433" s="6"/>
      <c r="T433" s="4"/>
      <c r="U433" s="4"/>
    </row>
    <row r="434" spans="9:21" ht="24" customHeight="1">
      <c r="I434" s="13"/>
      <c r="J434" s="13"/>
      <c r="M434" s="24" t="str">
        <f>IFERROR(IF(G775="","",IF(G775="GENNAIO","",IF(G775="FEBBRAIO","",IF(G775="MARZO","",IF(G775="APRILE","",IF(G775="MAGGIO","",IF(G775="GIUGNO","",IF(G775="LUGLIO","",IF(G775="AGOSTO","",IF(G775="SETTEMBRE","",IF(G775="OTTOBRE","",IF(G775="NOVEMBRE","",IF(G775="DICEMBRE","",IF(OR('Calendario Attività Giovanile'!$D775="",'Calendario Attività Giovanile'!$E775="",'Calendario Attività Giovanile'!$H775="",'Calendario Attività Giovanile'!$I775=""),"ERRORE! MANCA…","")))))))))))))),"")</f>
        <v/>
      </c>
      <c r="N434" s="25" t="str">
        <f t="shared" si="35"/>
        <v/>
      </c>
      <c r="O434" s="25" t="str">
        <f t="shared" si="36"/>
        <v/>
      </c>
      <c r="P434" s="25" t="str">
        <f t="shared" si="37"/>
        <v/>
      </c>
      <c r="Q434" s="25" t="str">
        <f t="shared" si="38"/>
        <v/>
      </c>
      <c r="R434" s="12" t="str">
        <f t="shared" si="34"/>
        <v/>
      </c>
      <c r="S434" s="6"/>
      <c r="T434" s="4"/>
      <c r="U434" s="4"/>
    </row>
    <row r="435" spans="9:21" ht="24" customHeight="1">
      <c r="I435" s="13"/>
      <c r="J435" s="13"/>
      <c r="M435" s="24" t="str">
        <f>IFERROR(IF(G776="","",IF(G776="GENNAIO","",IF(G776="FEBBRAIO","",IF(G776="MARZO","",IF(G776="APRILE","",IF(G776="MAGGIO","",IF(G776="GIUGNO","",IF(G776="LUGLIO","",IF(G776="AGOSTO","",IF(G776="SETTEMBRE","",IF(G776="OTTOBRE","",IF(G776="NOVEMBRE","",IF(G776="DICEMBRE","",IF(OR('Calendario Attività Giovanile'!$D776="",'Calendario Attività Giovanile'!$E776="",'Calendario Attività Giovanile'!$H776="",'Calendario Attività Giovanile'!$I776=""),"ERRORE! MANCA…","")))))))))))))),"")</f>
        <v/>
      </c>
      <c r="N435" s="25" t="str">
        <f t="shared" si="35"/>
        <v/>
      </c>
      <c r="O435" s="25" t="str">
        <f t="shared" si="36"/>
        <v/>
      </c>
      <c r="P435" s="25" t="str">
        <f t="shared" si="37"/>
        <v/>
      </c>
      <c r="Q435" s="25" t="str">
        <f t="shared" si="38"/>
        <v/>
      </c>
      <c r="R435" s="12" t="str">
        <f t="shared" si="34"/>
        <v/>
      </c>
      <c r="S435" s="6"/>
      <c r="T435" s="4"/>
      <c r="U435" s="4"/>
    </row>
    <row r="436" spans="9:21" ht="24" customHeight="1">
      <c r="I436" s="13"/>
      <c r="J436" s="13"/>
      <c r="M436" s="24" t="str">
        <f>IFERROR(IF(G777="","",IF(G777="GENNAIO","",IF(G777="FEBBRAIO","",IF(G777="MARZO","",IF(G777="APRILE","",IF(G777="MAGGIO","",IF(G777="GIUGNO","",IF(G777="LUGLIO","",IF(G777="AGOSTO","",IF(G777="SETTEMBRE","",IF(G777="OTTOBRE","",IF(G777="NOVEMBRE","",IF(G777="DICEMBRE","",IF(OR('Calendario Attività Giovanile'!$D777="",'Calendario Attività Giovanile'!$E777="",'Calendario Attività Giovanile'!$H777="",'Calendario Attività Giovanile'!$I777=""),"ERRORE! MANCA…","")))))))))))))),"")</f>
        <v/>
      </c>
      <c r="N436" s="25" t="str">
        <f t="shared" si="35"/>
        <v/>
      </c>
      <c r="O436" s="25" t="str">
        <f t="shared" si="36"/>
        <v/>
      </c>
      <c r="P436" s="25" t="str">
        <f t="shared" si="37"/>
        <v/>
      </c>
      <c r="Q436" s="25" t="str">
        <f t="shared" si="38"/>
        <v/>
      </c>
      <c r="R436" s="12" t="str">
        <f t="shared" si="34"/>
        <v/>
      </c>
      <c r="S436" s="6"/>
      <c r="T436" s="4"/>
      <c r="U436" s="4"/>
    </row>
    <row r="437" spans="9:21" ht="24" customHeight="1">
      <c r="I437" s="13"/>
      <c r="J437" s="13"/>
      <c r="M437" s="24" t="str">
        <f>IFERROR(IF(G778="","",IF(G778="GENNAIO","",IF(G778="FEBBRAIO","",IF(G778="MARZO","",IF(G778="APRILE","",IF(G778="MAGGIO","",IF(G778="GIUGNO","",IF(G778="LUGLIO","",IF(G778="AGOSTO","",IF(G778="SETTEMBRE","",IF(G778="OTTOBRE","",IF(G778="NOVEMBRE","",IF(G778="DICEMBRE","",IF(OR('Calendario Attività Giovanile'!$D778="",'Calendario Attività Giovanile'!$E778="",'Calendario Attività Giovanile'!$H778="",'Calendario Attività Giovanile'!$I778=""),"ERRORE! MANCA…","")))))))))))))),"")</f>
        <v/>
      </c>
      <c r="N437" s="25" t="str">
        <f t="shared" si="35"/>
        <v/>
      </c>
      <c r="O437" s="25" t="str">
        <f t="shared" si="36"/>
        <v/>
      </c>
      <c r="P437" s="25" t="str">
        <f t="shared" si="37"/>
        <v/>
      </c>
      <c r="Q437" s="25" t="str">
        <f t="shared" si="38"/>
        <v/>
      </c>
      <c r="R437" s="12" t="str">
        <f t="shared" si="34"/>
        <v/>
      </c>
      <c r="S437" s="6"/>
      <c r="T437" s="4"/>
      <c r="U437" s="4"/>
    </row>
    <row r="438" spans="9:21" ht="24" customHeight="1">
      <c r="I438" s="13"/>
      <c r="J438" s="13"/>
      <c r="M438" s="24" t="str">
        <f>IFERROR(IF(G779="","",IF(G779="GENNAIO","",IF(G779="FEBBRAIO","",IF(G779="MARZO","",IF(G779="APRILE","",IF(G779="MAGGIO","",IF(G779="GIUGNO","",IF(G779="LUGLIO","",IF(G779="AGOSTO","",IF(G779="SETTEMBRE","",IF(G779="OTTOBRE","",IF(G779="NOVEMBRE","",IF(G779="DICEMBRE","",IF(OR('Calendario Attività Giovanile'!$D779="",'Calendario Attività Giovanile'!$E779="",'Calendario Attività Giovanile'!$H779="",'Calendario Attività Giovanile'!$I779=""),"ERRORE! MANCA…","")))))))))))))),"")</f>
        <v/>
      </c>
      <c r="N438" s="25" t="str">
        <f t="shared" si="35"/>
        <v/>
      </c>
      <c r="O438" s="25" t="str">
        <f t="shared" si="36"/>
        <v/>
      </c>
      <c r="P438" s="25" t="str">
        <f t="shared" si="37"/>
        <v/>
      </c>
      <c r="Q438" s="25" t="str">
        <f t="shared" si="38"/>
        <v/>
      </c>
      <c r="R438" s="12" t="str">
        <f t="shared" ref="R438:R501" si="39">IF(M438="ERRORE! MANCA…",1,"")</f>
        <v/>
      </c>
      <c r="S438" s="6"/>
      <c r="T438" s="4"/>
      <c r="U438" s="4"/>
    </row>
    <row r="439" spans="9:21" ht="24" customHeight="1">
      <c r="I439" s="13"/>
      <c r="J439" s="13"/>
      <c r="M439" s="24" t="str">
        <f>IFERROR(IF(G780="","",IF(G780="GENNAIO","",IF(G780="FEBBRAIO","",IF(G780="MARZO","",IF(G780="APRILE","",IF(G780="MAGGIO","",IF(G780="GIUGNO","",IF(G780="LUGLIO","",IF(G780="AGOSTO","",IF(G780="SETTEMBRE","",IF(G780="OTTOBRE","",IF(G780="NOVEMBRE","",IF(G780="DICEMBRE","",IF(OR('Calendario Attività Giovanile'!$D780="",'Calendario Attività Giovanile'!$E780="",'Calendario Attività Giovanile'!$H780="",'Calendario Attività Giovanile'!$I780=""),"ERRORE! MANCA…","")))))))))))))),"")</f>
        <v/>
      </c>
      <c r="N439" s="25" t="str">
        <f t="shared" si="35"/>
        <v/>
      </c>
      <c r="O439" s="25" t="str">
        <f t="shared" si="36"/>
        <v/>
      </c>
      <c r="P439" s="25" t="str">
        <f t="shared" si="37"/>
        <v/>
      </c>
      <c r="Q439" s="25" t="str">
        <f t="shared" si="38"/>
        <v/>
      </c>
      <c r="R439" s="12" t="str">
        <f t="shared" si="39"/>
        <v/>
      </c>
      <c r="S439" s="6"/>
      <c r="T439" s="4"/>
      <c r="U439" s="4"/>
    </row>
    <row r="440" spans="9:21" ht="24" customHeight="1">
      <c r="I440" s="13"/>
      <c r="J440" s="13"/>
      <c r="M440" s="24" t="str">
        <f>IFERROR(IF(G781="","",IF(G781="GENNAIO","",IF(G781="FEBBRAIO","",IF(G781="MARZO","",IF(G781="APRILE","",IF(G781="MAGGIO","",IF(G781="GIUGNO","",IF(G781="LUGLIO","",IF(G781="AGOSTO","",IF(G781="SETTEMBRE","",IF(G781="OTTOBRE","",IF(G781="NOVEMBRE","",IF(G781="DICEMBRE","",IF(OR('Calendario Attività Giovanile'!$D781="",'Calendario Attività Giovanile'!$E781="",'Calendario Attività Giovanile'!$H781="",'Calendario Attività Giovanile'!$I781=""),"ERRORE! MANCA…","")))))))))))))),"")</f>
        <v/>
      </c>
      <c r="N440" s="25" t="str">
        <f t="shared" si="35"/>
        <v/>
      </c>
      <c r="O440" s="25" t="str">
        <f t="shared" si="36"/>
        <v/>
      </c>
      <c r="P440" s="25" t="str">
        <f t="shared" si="37"/>
        <v/>
      </c>
      <c r="Q440" s="25" t="str">
        <f t="shared" si="38"/>
        <v/>
      </c>
      <c r="R440" s="12" t="str">
        <f t="shared" si="39"/>
        <v/>
      </c>
      <c r="S440" s="6"/>
      <c r="T440" s="4"/>
      <c r="U440" s="4"/>
    </row>
    <row r="441" spans="9:21" ht="24" customHeight="1">
      <c r="I441" s="13"/>
      <c r="J441" s="13"/>
      <c r="M441" s="24" t="str">
        <f>IFERROR(IF(G782="","",IF(G782="GENNAIO","",IF(G782="FEBBRAIO","",IF(G782="MARZO","",IF(G782="APRILE","",IF(G782="MAGGIO","",IF(G782="GIUGNO","",IF(G782="LUGLIO","",IF(G782="AGOSTO","",IF(G782="SETTEMBRE","",IF(G782="OTTOBRE","",IF(G782="NOVEMBRE","",IF(G782="DICEMBRE","",IF(OR('Calendario Attività Giovanile'!$D782="",'Calendario Attività Giovanile'!$E782="",'Calendario Attività Giovanile'!$H782="",'Calendario Attività Giovanile'!$I782=""),"ERRORE! MANCA…","")))))))))))))),"")</f>
        <v/>
      </c>
      <c r="N441" s="25" t="str">
        <f t="shared" si="35"/>
        <v/>
      </c>
      <c r="O441" s="25" t="str">
        <f t="shared" si="36"/>
        <v/>
      </c>
      <c r="P441" s="25" t="str">
        <f t="shared" si="37"/>
        <v/>
      </c>
      <c r="Q441" s="25" t="str">
        <f t="shared" si="38"/>
        <v/>
      </c>
      <c r="R441" s="12" t="str">
        <f t="shared" si="39"/>
        <v/>
      </c>
      <c r="S441" s="6"/>
      <c r="T441" s="4"/>
      <c r="U441" s="4"/>
    </row>
    <row r="442" spans="9:21" ht="24" customHeight="1">
      <c r="I442" s="13"/>
      <c r="J442" s="13"/>
      <c r="M442" s="24" t="str">
        <f>IFERROR(IF(G783="","",IF(G783="GENNAIO","",IF(G783="FEBBRAIO","",IF(G783="MARZO","",IF(G783="APRILE","",IF(G783="MAGGIO","",IF(G783="GIUGNO","",IF(G783="LUGLIO","",IF(G783="AGOSTO","",IF(G783="SETTEMBRE","",IF(G783="OTTOBRE","",IF(G783="NOVEMBRE","",IF(G783="DICEMBRE","",IF(OR('Calendario Attività Giovanile'!$D783="",'Calendario Attività Giovanile'!$E783="",'Calendario Attività Giovanile'!$H783="",'Calendario Attività Giovanile'!$I783=""),"ERRORE! MANCA…","")))))))))))))),"")</f>
        <v/>
      </c>
      <c r="N442" s="25" t="str">
        <f t="shared" si="35"/>
        <v/>
      </c>
      <c r="O442" s="25" t="str">
        <f t="shared" si="36"/>
        <v/>
      </c>
      <c r="P442" s="25" t="str">
        <f t="shared" si="37"/>
        <v/>
      </c>
      <c r="Q442" s="25" t="str">
        <f t="shared" si="38"/>
        <v/>
      </c>
      <c r="R442" s="12" t="str">
        <f t="shared" si="39"/>
        <v/>
      </c>
      <c r="S442" s="6"/>
      <c r="T442" s="4"/>
      <c r="U442" s="4"/>
    </row>
    <row r="443" spans="9:21" ht="24" customHeight="1">
      <c r="I443" s="13"/>
      <c r="J443" s="13"/>
      <c r="M443" s="24" t="str">
        <f>IFERROR(IF(G784="","",IF(G784="GENNAIO","",IF(G784="FEBBRAIO","",IF(G784="MARZO","",IF(G784="APRILE","",IF(G784="MAGGIO","",IF(G784="GIUGNO","",IF(G784="LUGLIO","",IF(G784="AGOSTO","",IF(G784="SETTEMBRE","",IF(G784="OTTOBRE","",IF(G784="NOVEMBRE","",IF(G784="DICEMBRE","",IF(OR('Calendario Attività Giovanile'!$D784="",'Calendario Attività Giovanile'!$E784="",'Calendario Attività Giovanile'!$H784="",'Calendario Attività Giovanile'!$I784=""),"ERRORE! MANCA…","")))))))))))))),"")</f>
        <v/>
      </c>
      <c r="N443" s="25" t="str">
        <f t="shared" si="35"/>
        <v/>
      </c>
      <c r="O443" s="25" t="str">
        <f t="shared" si="36"/>
        <v/>
      </c>
      <c r="P443" s="25" t="str">
        <f t="shared" si="37"/>
        <v/>
      </c>
      <c r="Q443" s="25" t="str">
        <f t="shared" si="38"/>
        <v/>
      </c>
      <c r="R443" s="12" t="str">
        <f t="shared" si="39"/>
        <v/>
      </c>
      <c r="S443" s="6"/>
      <c r="T443" s="4"/>
      <c r="U443" s="4"/>
    </row>
    <row r="444" spans="9:21" ht="24" customHeight="1">
      <c r="I444" s="13"/>
      <c r="J444" s="13"/>
      <c r="M444" s="24" t="str">
        <f>IFERROR(IF(G785="","",IF(G785="GENNAIO","",IF(G785="FEBBRAIO","",IF(G785="MARZO","",IF(G785="APRILE","",IF(G785="MAGGIO","",IF(G785="GIUGNO","",IF(G785="LUGLIO","",IF(G785="AGOSTO","",IF(G785="SETTEMBRE","",IF(G785="OTTOBRE","",IF(G785="NOVEMBRE","",IF(G785="DICEMBRE","",IF(OR('Calendario Attività Giovanile'!$D785="",'Calendario Attività Giovanile'!$E785="",'Calendario Attività Giovanile'!$H785="",'Calendario Attività Giovanile'!$I785=""),"ERRORE! MANCA…","")))))))))))))),"")</f>
        <v/>
      </c>
      <c r="N444" s="25" t="str">
        <f t="shared" si="35"/>
        <v/>
      </c>
      <c r="O444" s="25" t="str">
        <f t="shared" si="36"/>
        <v/>
      </c>
      <c r="P444" s="25" t="str">
        <f t="shared" si="37"/>
        <v/>
      </c>
      <c r="Q444" s="25" t="str">
        <f t="shared" si="38"/>
        <v/>
      </c>
      <c r="R444" s="12" t="str">
        <f t="shared" si="39"/>
        <v/>
      </c>
      <c r="S444" s="6"/>
      <c r="T444" s="4"/>
      <c r="U444" s="4"/>
    </row>
    <row r="445" spans="9:21" ht="24" customHeight="1">
      <c r="I445" s="13"/>
      <c r="J445" s="13"/>
      <c r="M445" s="24" t="str">
        <f>IFERROR(IF(G786="","",IF(G786="GENNAIO","",IF(G786="FEBBRAIO","",IF(G786="MARZO","",IF(G786="APRILE","",IF(G786="MAGGIO","",IF(G786="GIUGNO","",IF(G786="LUGLIO","",IF(G786="AGOSTO","",IF(G786="SETTEMBRE","",IF(G786="OTTOBRE","",IF(G786="NOVEMBRE","",IF(G786="DICEMBRE","",IF(OR('Calendario Attività Giovanile'!$D786="",'Calendario Attività Giovanile'!$E786="",'Calendario Attività Giovanile'!$H786="",'Calendario Attività Giovanile'!$I786=""),"ERRORE! MANCA…","")))))))))))))),"")</f>
        <v/>
      </c>
      <c r="N445" s="25" t="str">
        <f t="shared" si="35"/>
        <v/>
      </c>
      <c r="O445" s="25" t="str">
        <f t="shared" si="36"/>
        <v/>
      </c>
      <c r="P445" s="25" t="str">
        <f t="shared" si="37"/>
        <v/>
      </c>
      <c r="Q445" s="25" t="str">
        <f t="shared" si="38"/>
        <v/>
      </c>
      <c r="R445" s="12" t="str">
        <f t="shared" si="39"/>
        <v/>
      </c>
      <c r="S445" s="6"/>
      <c r="T445" s="4"/>
      <c r="U445" s="4"/>
    </row>
    <row r="446" spans="9:21" ht="24" customHeight="1">
      <c r="I446" s="13"/>
      <c r="J446" s="13"/>
      <c r="M446" s="24" t="str">
        <f>IFERROR(IF(G787="","",IF(G787="GENNAIO","",IF(G787="FEBBRAIO","",IF(G787="MARZO","",IF(G787="APRILE","",IF(G787="MAGGIO","",IF(G787="GIUGNO","",IF(G787="LUGLIO","",IF(G787="AGOSTO","",IF(G787="SETTEMBRE","",IF(G787="OTTOBRE","",IF(G787="NOVEMBRE","",IF(G787="DICEMBRE","",IF(OR('Calendario Attività Giovanile'!$D787="",'Calendario Attività Giovanile'!$E787="",'Calendario Attività Giovanile'!$H787="",'Calendario Attività Giovanile'!$I787=""),"ERRORE! MANCA…","")))))))))))))),"")</f>
        <v/>
      </c>
      <c r="N446" s="25" t="str">
        <f t="shared" si="35"/>
        <v/>
      </c>
      <c r="O446" s="25" t="str">
        <f t="shared" si="36"/>
        <v/>
      </c>
      <c r="P446" s="25" t="str">
        <f t="shared" si="37"/>
        <v/>
      </c>
      <c r="Q446" s="25" t="str">
        <f t="shared" si="38"/>
        <v/>
      </c>
      <c r="R446" s="12" t="str">
        <f t="shared" si="39"/>
        <v/>
      </c>
      <c r="S446" s="6"/>
      <c r="T446" s="4"/>
      <c r="U446" s="4"/>
    </row>
    <row r="447" spans="9:21" ht="24" customHeight="1">
      <c r="I447" s="13"/>
      <c r="J447" s="13"/>
      <c r="M447" s="24" t="str">
        <f>IFERROR(IF(G788="","",IF(G788="GENNAIO","",IF(G788="FEBBRAIO","",IF(G788="MARZO","",IF(G788="APRILE","",IF(G788="MAGGIO","",IF(G788="GIUGNO","",IF(G788="LUGLIO","",IF(G788="AGOSTO","",IF(G788="SETTEMBRE","",IF(G788="OTTOBRE","",IF(G788="NOVEMBRE","",IF(G788="DICEMBRE","",IF(OR('Calendario Attività Giovanile'!$D788="",'Calendario Attività Giovanile'!$E788="",'Calendario Attività Giovanile'!$H788="",'Calendario Attività Giovanile'!$I788=""),"ERRORE! MANCA…","")))))))))))))),"")</f>
        <v/>
      </c>
      <c r="N447" s="25" t="str">
        <f t="shared" si="35"/>
        <v/>
      </c>
      <c r="O447" s="25" t="str">
        <f t="shared" si="36"/>
        <v/>
      </c>
      <c r="P447" s="25" t="str">
        <f t="shared" si="37"/>
        <v/>
      </c>
      <c r="Q447" s="25" t="str">
        <f t="shared" si="38"/>
        <v/>
      </c>
      <c r="R447" s="12" t="str">
        <f t="shared" si="39"/>
        <v/>
      </c>
      <c r="S447" s="6"/>
      <c r="T447" s="4"/>
      <c r="U447" s="4"/>
    </row>
    <row r="448" spans="9:21" ht="24" customHeight="1">
      <c r="I448" s="13"/>
      <c r="J448" s="13"/>
      <c r="M448" s="24" t="str">
        <f>IFERROR(IF(G789="","",IF(G789="GENNAIO","",IF(G789="FEBBRAIO","",IF(G789="MARZO","",IF(G789="APRILE","",IF(G789="MAGGIO","",IF(G789="GIUGNO","",IF(G789="LUGLIO","",IF(G789="AGOSTO","",IF(G789="SETTEMBRE","",IF(G789="OTTOBRE","",IF(G789="NOVEMBRE","",IF(G789="DICEMBRE","",IF(OR('Calendario Attività Giovanile'!$D789="",'Calendario Attività Giovanile'!$E789="",'Calendario Attività Giovanile'!$H789="",'Calendario Attività Giovanile'!$I789=""),"ERRORE! MANCA…","")))))))))))))),"")</f>
        <v/>
      </c>
      <c r="N448" s="25" t="str">
        <f t="shared" si="35"/>
        <v/>
      </c>
      <c r="O448" s="25" t="str">
        <f t="shared" si="36"/>
        <v/>
      </c>
      <c r="P448" s="25" t="str">
        <f t="shared" si="37"/>
        <v/>
      </c>
      <c r="Q448" s="25" t="str">
        <f t="shared" si="38"/>
        <v/>
      </c>
      <c r="R448" s="12" t="str">
        <f t="shared" si="39"/>
        <v/>
      </c>
      <c r="S448" s="6"/>
      <c r="T448" s="4"/>
      <c r="U448" s="4"/>
    </row>
    <row r="449" spans="9:21" ht="24" customHeight="1">
      <c r="I449" s="13"/>
      <c r="J449" s="13"/>
      <c r="M449" s="24" t="str">
        <f>IFERROR(IF(G790="","",IF(G790="GENNAIO","",IF(G790="FEBBRAIO","",IF(G790="MARZO","",IF(G790="APRILE","",IF(G790="MAGGIO","",IF(G790="GIUGNO","",IF(G790="LUGLIO","",IF(G790="AGOSTO","",IF(G790="SETTEMBRE","",IF(G790="OTTOBRE","",IF(G790="NOVEMBRE","",IF(G790="DICEMBRE","",IF(OR('Calendario Attività Giovanile'!$D790="",'Calendario Attività Giovanile'!$E790="",'Calendario Attività Giovanile'!$H790="",'Calendario Attività Giovanile'!$I790=""),"ERRORE! MANCA…","")))))))))))))),"")</f>
        <v/>
      </c>
      <c r="N449" s="25" t="str">
        <f t="shared" si="35"/>
        <v/>
      </c>
      <c r="O449" s="25" t="str">
        <f t="shared" si="36"/>
        <v/>
      </c>
      <c r="P449" s="25" t="str">
        <f t="shared" si="37"/>
        <v/>
      </c>
      <c r="Q449" s="25" t="str">
        <f t="shared" si="38"/>
        <v/>
      </c>
      <c r="R449" s="12" t="str">
        <f t="shared" si="39"/>
        <v/>
      </c>
      <c r="S449" s="6"/>
      <c r="T449" s="4"/>
      <c r="U449" s="4"/>
    </row>
    <row r="450" spans="9:21" ht="24" customHeight="1">
      <c r="I450" s="13"/>
      <c r="J450" s="13"/>
      <c r="M450" s="24" t="str">
        <f>IFERROR(IF(G791="","",IF(G791="GENNAIO","",IF(G791="FEBBRAIO","",IF(G791="MARZO","",IF(G791="APRILE","",IF(G791="MAGGIO","",IF(G791="GIUGNO","",IF(G791="LUGLIO","",IF(G791="AGOSTO","",IF(G791="SETTEMBRE","",IF(G791="OTTOBRE","",IF(G791="NOVEMBRE","",IF(G791="DICEMBRE","",IF(OR('Calendario Attività Giovanile'!$D791="",'Calendario Attività Giovanile'!$E791="",'Calendario Attività Giovanile'!$H791="",'Calendario Attività Giovanile'!$I791=""),"ERRORE! MANCA…","")))))))))))))),"")</f>
        <v/>
      </c>
      <c r="N450" s="25" t="str">
        <f t="shared" si="35"/>
        <v/>
      </c>
      <c r="O450" s="25" t="str">
        <f t="shared" si="36"/>
        <v/>
      </c>
      <c r="P450" s="25" t="str">
        <f t="shared" si="37"/>
        <v/>
      </c>
      <c r="Q450" s="25" t="str">
        <f t="shared" si="38"/>
        <v/>
      </c>
      <c r="R450" s="12" t="str">
        <f t="shared" si="39"/>
        <v/>
      </c>
      <c r="S450" s="6"/>
      <c r="T450" s="4"/>
      <c r="U450" s="4"/>
    </row>
    <row r="451" spans="9:21" ht="24" customHeight="1">
      <c r="I451" s="13"/>
      <c r="J451" s="13"/>
      <c r="M451" s="24" t="str">
        <f>IFERROR(IF(G792="","",IF(G792="GENNAIO","",IF(G792="FEBBRAIO","",IF(G792="MARZO","",IF(G792="APRILE","",IF(G792="MAGGIO","",IF(G792="GIUGNO","",IF(G792="LUGLIO","",IF(G792="AGOSTO","",IF(G792="SETTEMBRE","",IF(G792="OTTOBRE","",IF(G792="NOVEMBRE","",IF(G792="DICEMBRE","",IF(OR('Calendario Attività Giovanile'!$D792="",'Calendario Attività Giovanile'!$E792="",'Calendario Attività Giovanile'!$H792="",'Calendario Attività Giovanile'!$I792=""),"ERRORE! MANCA…","")))))))))))))),"")</f>
        <v/>
      </c>
      <c r="N451" s="25" t="str">
        <f t="shared" si="35"/>
        <v/>
      </c>
      <c r="O451" s="25" t="str">
        <f t="shared" si="36"/>
        <v/>
      </c>
      <c r="P451" s="25" t="str">
        <f t="shared" si="37"/>
        <v/>
      </c>
      <c r="Q451" s="25" t="str">
        <f t="shared" si="38"/>
        <v/>
      </c>
      <c r="R451" s="12" t="str">
        <f t="shared" si="39"/>
        <v/>
      </c>
      <c r="S451" s="6"/>
      <c r="T451" s="4"/>
      <c r="U451" s="4"/>
    </row>
    <row r="452" spans="9:21" ht="24" customHeight="1">
      <c r="I452" s="13"/>
      <c r="J452" s="13"/>
      <c r="M452" s="24" t="str">
        <f>IFERROR(IF(G793="","",IF(G793="GENNAIO","",IF(G793="FEBBRAIO","",IF(G793="MARZO","",IF(G793="APRILE","",IF(G793="MAGGIO","",IF(G793="GIUGNO","",IF(G793="LUGLIO","",IF(G793="AGOSTO","",IF(G793="SETTEMBRE","",IF(G793="OTTOBRE","",IF(G793="NOVEMBRE","",IF(G793="DICEMBRE","",IF(OR('Calendario Attività Giovanile'!$D793="",'Calendario Attività Giovanile'!$E793="",'Calendario Attività Giovanile'!$H793="",'Calendario Attività Giovanile'!$I793=""),"ERRORE! MANCA…","")))))))))))))),"")</f>
        <v/>
      </c>
      <c r="N452" s="25" t="str">
        <f t="shared" si="35"/>
        <v/>
      </c>
      <c r="O452" s="25" t="str">
        <f t="shared" si="36"/>
        <v/>
      </c>
      <c r="P452" s="25" t="str">
        <f t="shared" si="37"/>
        <v/>
      </c>
      <c r="Q452" s="25" t="str">
        <f t="shared" si="38"/>
        <v/>
      </c>
      <c r="R452" s="12" t="str">
        <f t="shared" si="39"/>
        <v/>
      </c>
      <c r="S452" s="6"/>
      <c r="T452" s="4"/>
      <c r="U452" s="4"/>
    </row>
    <row r="453" spans="9:21" ht="24" customHeight="1">
      <c r="I453" s="13"/>
      <c r="J453" s="13"/>
      <c r="M453" s="24" t="str">
        <f>IFERROR(IF(G794="","",IF(G794="GENNAIO","",IF(G794="FEBBRAIO","",IF(G794="MARZO","",IF(G794="APRILE","",IF(G794="MAGGIO","",IF(G794="GIUGNO","",IF(G794="LUGLIO","",IF(G794="AGOSTO","",IF(G794="SETTEMBRE","",IF(G794="OTTOBRE","",IF(G794="NOVEMBRE","",IF(G794="DICEMBRE","",IF(OR('Calendario Attività Giovanile'!$D794="",'Calendario Attività Giovanile'!$E794="",'Calendario Attività Giovanile'!$H794="",'Calendario Attività Giovanile'!$I794=""),"ERRORE! MANCA…","")))))))))))))),"")</f>
        <v/>
      </c>
      <c r="N453" s="25" t="str">
        <f t="shared" si="35"/>
        <v/>
      </c>
      <c r="O453" s="25" t="str">
        <f t="shared" si="36"/>
        <v/>
      </c>
      <c r="P453" s="25" t="str">
        <f t="shared" si="37"/>
        <v/>
      </c>
      <c r="Q453" s="25" t="str">
        <f t="shared" si="38"/>
        <v/>
      </c>
      <c r="R453" s="12" t="str">
        <f t="shared" si="39"/>
        <v/>
      </c>
      <c r="S453" s="6"/>
      <c r="T453" s="4"/>
      <c r="U453" s="4"/>
    </row>
    <row r="454" spans="9:21" ht="24" customHeight="1">
      <c r="I454" s="13"/>
      <c r="J454" s="13"/>
      <c r="M454" s="24" t="str">
        <f>IFERROR(IF(G795="","",IF(G795="GENNAIO","",IF(G795="FEBBRAIO","",IF(G795="MARZO","",IF(G795="APRILE","",IF(G795="MAGGIO","",IF(G795="GIUGNO","",IF(G795="LUGLIO","",IF(G795="AGOSTO","",IF(G795="SETTEMBRE","",IF(G795="OTTOBRE","",IF(G795="NOVEMBRE","",IF(G795="DICEMBRE","",IF(OR('Calendario Attività Giovanile'!$D795="",'Calendario Attività Giovanile'!$E795="",'Calendario Attività Giovanile'!$H795="",'Calendario Attività Giovanile'!$I795=""),"ERRORE! MANCA…","")))))))))))))),"")</f>
        <v/>
      </c>
      <c r="N454" s="25" t="str">
        <f t="shared" si="35"/>
        <v/>
      </c>
      <c r="O454" s="25" t="str">
        <f t="shared" si="36"/>
        <v/>
      </c>
      <c r="P454" s="25" t="str">
        <f t="shared" si="37"/>
        <v/>
      </c>
      <c r="Q454" s="25" t="str">
        <f t="shared" si="38"/>
        <v/>
      </c>
      <c r="R454" s="12" t="str">
        <f t="shared" si="39"/>
        <v/>
      </c>
      <c r="S454" s="6"/>
      <c r="T454" s="4"/>
      <c r="U454" s="4"/>
    </row>
    <row r="455" spans="9:21" ht="24" customHeight="1">
      <c r="I455" s="13"/>
      <c r="J455" s="13"/>
      <c r="M455" s="24" t="str">
        <f>IFERROR(IF(G796="","",IF(G796="GENNAIO","",IF(G796="FEBBRAIO","",IF(G796="MARZO","",IF(G796="APRILE","",IF(G796="MAGGIO","",IF(G796="GIUGNO","",IF(G796="LUGLIO","",IF(G796="AGOSTO","",IF(G796="SETTEMBRE","",IF(G796="OTTOBRE","",IF(G796="NOVEMBRE","",IF(G796="DICEMBRE","",IF(OR('Calendario Attività Giovanile'!$D796="",'Calendario Attività Giovanile'!$E796="",'Calendario Attività Giovanile'!$H796="",'Calendario Attività Giovanile'!$I796=""),"ERRORE! MANCA…","")))))))))))))),"")</f>
        <v/>
      </c>
      <c r="N455" s="25" t="str">
        <f t="shared" si="35"/>
        <v/>
      </c>
      <c r="O455" s="25" t="str">
        <f t="shared" si="36"/>
        <v/>
      </c>
      <c r="P455" s="25" t="str">
        <f t="shared" si="37"/>
        <v/>
      </c>
      <c r="Q455" s="25" t="str">
        <f t="shared" si="38"/>
        <v/>
      </c>
      <c r="R455" s="12" t="str">
        <f t="shared" si="39"/>
        <v/>
      </c>
      <c r="S455" s="6"/>
      <c r="T455" s="4"/>
      <c r="U455" s="4"/>
    </row>
    <row r="456" spans="9:21" ht="24" customHeight="1">
      <c r="I456" s="13"/>
      <c r="J456" s="13"/>
      <c r="M456" s="24" t="str">
        <f>IFERROR(IF(G797="","",IF(G797="GENNAIO","",IF(G797="FEBBRAIO","",IF(G797="MARZO","",IF(G797="APRILE","",IF(G797="MAGGIO","",IF(G797="GIUGNO","",IF(G797="LUGLIO","",IF(G797="AGOSTO","",IF(G797="SETTEMBRE","",IF(G797="OTTOBRE","",IF(G797="NOVEMBRE","",IF(G797="DICEMBRE","",IF(OR('Calendario Attività Giovanile'!$D797="",'Calendario Attività Giovanile'!$E797="",'Calendario Attività Giovanile'!$H797="",'Calendario Attività Giovanile'!$I797=""),"ERRORE! MANCA…","")))))))))))))),"")</f>
        <v/>
      </c>
      <c r="N456" s="25" t="str">
        <f t="shared" si="35"/>
        <v/>
      </c>
      <c r="O456" s="25" t="str">
        <f t="shared" si="36"/>
        <v/>
      </c>
      <c r="P456" s="25" t="str">
        <f t="shared" si="37"/>
        <v/>
      </c>
      <c r="Q456" s="25" t="str">
        <f t="shared" si="38"/>
        <v/>
      </c>
      <c r="R456" s="12" t="str">
        <f t="shared" si="39"/>
        <v/>
      </c>
      <c r="S456" s="6"/>
      <c r="T456" s="4"/>
      <c r="U456" s="4"/>
    </row>
    <row r="457" spans="9:21" ht="24" customHeight="1">
      <c r="I457" s="13"/>
      <c r="J457" s="13"/>
      <c r="M457" s="24" t="str">
        <f>IFERROR(IF(G798="","",IF(G798="GENNAIO","",IF(G798="FEBBRAIO","",IF(G798="MARZO","",IF(G798="APRILE","",IF(G798="MAGGIO","",IF(G798="GIUGNO","",IF(G798="LUGLIO","",IF(G798="AGOSTO","",IF(G798="SETTEMBRE","",IF(G798="OTTOBRE","",IF(G798="NOVEMBRE","",IF(G798="DICEMBRE","",IF(OR('Calendario Attività Giovanile'!$D798="",'Calendario Attività Giovanile'!$E798="",'Calendario Attività Giovanile'!$H798="",'Calendario Attività Giovanile'!$I798=""),"ERRORE! MANCA…","")))))))))))))),"")</f>
        <v/>
      </c>
      <c r="N457" s="25" t="str">
        <f t="shared" si="35"/>
        <v/>
      </c>
      <c r="O457" s="25" t="str">
        <f t="shared" si="36"/>
        <v/>
      </c>
      <c r="P457" s="25" t="str">
        <f t="shared" si="37"/>
        <v/>
      </c>
      <c r="Q457" s="25" t="str">
        <f t="shared" si="38"/>
        <v/>
      </c>
      <c r="R457" s="12" t="str">
        <f t="shared" si="39"/>
        <v/>
      </c>
      <c r="S457" s="6"/>
      <c r="T457" s="4"/>
      <c r="U457" s="4"/>
    </row>
    <row r="458" spans="9:21" ht="24" customHeight="1">
      <c r="I458" s="13"/>
      <c r="J458" s="13"/>
      <c r="M458" s="24" t="str">
        <f>IFERROR(IF(G799="","",IF(G799="GENNAIO","",IF(G799="FEBBRAIO","",IF(G799="MARZO","",IF(G799="APRILE","",IF(G799="MAGGIO","",IF(G799="GIUGNO","",IF(G799="LUGLIO","",IF(G799="AGOSTO","",IF(G799="SETTEMBRE","",IF(G799="OTTOBRE","",IF(G799="NOVEMBRE","",IF(G799="DICEMBRE","",IF(OR('Calendario Attività Giovanile'!$D799="",'Calendario Attività Giovanile'!$E799="",'Calendario Attività Giovanile'!$H799="",'Calendario Attività Giovanile'!$I799=""),"ERRORE! MANCA…","")))))))))))))),"")</f>
        <v/>
      </c>
      <c r="N458" s="25" t="str">
        <f t="shared" si="35"/>
        <v/>
      </c>
      <c r="O458" s="25" t="str">
        <f t="shared" si="36"/>
        <v/>
      </c>
      <c r="P458" s="25" t="str">
        <f t="shared" si="37"/>
        <v/>
      </c>
      <c r="Q458" s="25" t="str">
        <f t="shared" si="38"/>
        <v/>
      </c>
      <c r="R458" s="12" t="str">
        <f t="shared" si="39"/>
        <v/>
      </c>
      <c r="S458" s="6"/>
      <c r="T458" s="4"/>
      <c r="U458" s="4"/>
    </row>
    <row r="459" spans="9:21" ht="24" customHeight="1">
      <c r="I459" s="13"/>
      <c r="J459" s="13"/>
      <c r="M459" s="24" t="str">
        <f>IFERROR(IF(G800="","",IF(G800="GENNAIO","",IF(G800="FEBBRAIO","",IF(G800="MARZO","",IF(G800="APRILE","",IF(G800="MAGGIO","",IF(G800="GIUGNO","",IF(G800="LUGLIO","",IF(G800="AGOSTO","",IF(G800="SETTEMBRE","",IF(G800="OTTOBRE","",IF(G800="NOVEMBRE","",IF(G800="DICEMBRE","",IF(OR('Calendario Attività Giovanile'!$D800="",'Calendario Attività Giovanile'!$E800="",'Calendario Attività Giovanile'!$H800="",'Calendario Attività Giovanile'!$I800=""),"ERRORE! MANCA…","")))))))))))))),"")</f>
        <v/>
      </c>
      <c r="N459" s="25" t="str">
        <f t="shared" si="35"/>
        <v/>
      </c>
      <c r="O459" s="25" t="str">
        <f t="shared" si="36"/>
        <v/>
      </c>
      <c r="P459" s="25" t="str">
        <f t="shared" si="37"/>
        <v/>
      </c>
      <c r="Q459" s="25" t="str">
        <f t="shared" si="38"/>
        <v/>
      </c>
      <c r="R459" s="12" t="str">
        <f t="shared" si="39"/>
        <v/>
      </c>
      <c r="S459" s="6"/>
      <c r="T459" s="4"/>
      <c r="U459" s="4"/>
    </row>
    <row r="460" spans="9:21" ht="24" customHeight="1">
      <c r="I460" s="13"/>
      <c r="J460" s="13"/>
      <c r="M460" s="24" t="str">
        <f>IFERROR(IF(G801="","",IF(G801="GENNAIO","",IF(G801="FEBBRAIO","",IF(G801="MARZO","",IF(G801="APRILE","",IF(G801="MAGGIO","",IF(G801="GIUGNO","",IF(G801="LUGLIO","",IF(G801="AGOSTO","",IF(G801="SETTEMBRE","",IF(G801="OTTOBRE","",IF(G801="NOVEMBRE","",IF(G801="DICEMBRE","",IF(OR('Calendario Attività Giovanile'!$D801="",'Calendario Attività Giovanile'!$E801="",'Calendario Attività Giovanile'!$H801="",'Calendario Attività Giovanile'!$I801=""),"ERRORE! MANCA…","")))))))))))))),"")</f>
        <v/>
      </c>
      <c r="N460" s="25" t="str">
        <f t="shared" si="35"/>
        <v/>
      </c>
      <c r="O460" s="25" t="str">
        <f t="shared" si="36"/>
        <v/>
      </c>
      <c r="P460" s="25" t="str">
        <f t="shared" si="37"/>
        <v/>
      </c>
      <c r="Q460" s="25" t="str">
        <f t="shared" si="38"/>
        <v/>
      </c>
      <c r="R460" s="12" t="str">
        <f t="shared" si="39"/>
        <v/>
      </c>
      <c r="S460" s="6"/>
      <c r="T460" s="4"/>
      <c r="U460" s="4"/>
    </row>
    <row r="461" spans="9:21" ht="24" customHeight="1">
      <c r="I461" s="13"/>
      <c r="J461" s="13"/>
      <c r="M461" s="24" t="str">
        <f>IFERROR(IF(G802="","",IF(G802="GENNAIO","",IF(G802="FEBBRAIO","",IF(G802="MARZO","",IF(G802="APRILE","",IF(G802="MAGGIO","",IF(G802="GIUGNO","",IF(G802="LUGLIO","",IF(G802="AGOSTO","",IF(G802="SETTEMBRE","",IF(G802="OTTOBRE","",IF(G802="NOVEMBRE","",IF(G802="DICEMBRE","",IF(OR('Calendario Attività Giovanile'!$D802="",'Calendario Attività Giovanile'!$E802="",'Calendario Attività Giovanile'!$H802="",'Calendario Attività Giovanile'!$I802=""),"ERRORE! MANCA…","")))))))))))))),"")</f>
        <v/>
      </c>
      <c r="N461" s="25" t="str">
        <f t="shared" si="35"/>
        <v/>
      </c>
      <c r="O461" s="25" t="str">
        <f t="shared" si="36"/>
        <v/>
      </c>
      <c r="P461" s="25" t="str">
        <f t="shared" si="37"/>
        <v/>
      </c>
      <c r="Q461" s="25" t="str">
        <f t="shared" si="38"/>
        <v/>
      </c>
      <c r="R461" s="12" t="str">
        <f t="shared" si="39"/>
        <v/>
      </c>
      <c r="S461" s="6"/>
      <c r="T461" s="4"/>
      <c r="U461" s="4"/>
    </row>
    <row r="462" spans="9:21" ht="24" customHeight="1">
      <c r="I462" s="13"/>
      <c r="J462" s="13"/>
      <c r="M462" s="24" t="str">
        <f>IFERROR(IF(G803="","",IF(G803="GENNAIO","",IF(G803="FEBBRAIO","",IF(G803="MARZO","",IF(G803="APRILE","",IF(G803="MAGGIO","",IF(G803="GIUGNO","",IF(G803="LUGLIO","",IF(G803="AGOSTO","",IF(G803="SETTEMBRE","",IF(G803="OTTOBRE","",IF(G803="NOVEMBRE","",IF(G803="DICEMBRE","",IF(OR('Calendario Attività Giovanile'!$D803="",'Calendario Attività Giovanile'!$E803="",'Calendario Attività Giovanile'!$H803="",'Calendario Attività Giovanile'!$I803=""),"ERRORE! MANCA…","")))))))))))))),"")</f>
        <v/>
      </c>
      <c r="N462" s="25" t="str">
        <f t="shared" si="35"/>
        <v/>
      </c>
      <c r="O462" s="25" t="str">
        <f t="shared" si="36"/>
        <v/>
      </c>
      <c r="P462" s="25" t="str">
        <f t="shared" si="37"/>
        <v/>
      </c>
      <c r="Q462" s="25" t="str">
        <f t="shared" si="38"/>
        <v/>
      </c>
      <c r="R462" s="12" t="str">
        <f t="shared" si="39"/>
        <v/>
      </c>
      <c r="S462" s="6"/>
      <c r="T462" s="4"/>
      <c r="U462" s="4"/>
    </row>
    <row r="463" spans="9:21" ht="24" customHeight="1">
      <c r="I463" s="13"/>
      <c r="J463" s="13"/>
      <c r="M463" s="24" t="str">
        <f>IFERROR(IF(G804="","",IF(G804="GENNAIO","",IF(G804="FEBBRAIO","",IF(G804="MARZO","",IF(G804="APRILE","",IF(G804="MAGGIO","",IF(G804="GIUGNO","",IF(G804="LUGLIO","",IF(G804="AGOSTO","",IF(G804="SETTEMBRE","",IF(G804="OTTOBRE","",IF(G804="NOVEMBRE","",IF(G804="DICEMBRE","",IF(OR('Calendario Attività Giovanile'!$D804="",'Calendario Attività Giovanile'!$E804="",'Calendario Attività Giovanile'!$H804="",'Calendario Attività Giovanile'!$I804=""),"ERRORE! MANCA…","")))))))))))))),"")</f>
        <v/>
      </c>
      <c r="N463" s="25" t="str">
        <f t="shared" si="35"/>
        <v/>
      </c>
      <c r="O463" s="25" t="str">
        <f t="shared" si="36"/>
        <v/>
      </c>
      <c r="P463" s="25" t="str">
        <f t="shared" si="37"/>
        <v/>
      </c>
      <c r="Q463" s="25" t="str">
        <f t="shared" si="38"/>
        <v/>
      </c>
      <c r="R463" s="12" t="str">
        <f t="shared" si="39"/>
        <v/>
      </c>
      <c r="S463" s="6"/>
      <c r="T463" s="4"/>
      <c r="U463" s="4"/>
    </row>
    <row r="464" spans="9:21" ht="24" customHeight="1">
      <c r="I464" s="13"/>
      <c r="J464" s="13"/>
      <c r="M464" s="24" t="str">
        <f>IFERROR(IF(G805="","",IF(G805="GENNAIO","",IF(G805="FEBBRAIO","",IF(G805="MARZO","",IF(G805="APRILE","",IF(G805="MAGGIO","",IF(G805="GIUGNO","",IF(G805="LUGLIO","",IF(G805="AGOSTO","",IF(G805="SETTEMBRE","",IF(G805="OTTOBRE","",IF(G805="NOVEMBRE","",IF(G805="DICEMBRE","",IF(OR('Calendario Attività Giovanile'!$D805="",'Calendario Attività Giovanile'!$E805="",'Calendario Attività Giovanile'!$H805="",'Calendario Attività Giovanile'!$I805=""),"ERRORE! MANCA…","")))))))))))))),"")</f>
        <v/>
      </c>
      <c r="N464" s="25" t="str">
        <f t="shared" si="35"/>
        <v/>
      </c>
      <c r="O464" s="25" t="str">
        <f t="shared" si="36"/>
        <v/>
      </c>
      <c r="P464" s="25" t="str">
        <f t="shared" si="37"/>
        <v/>
      </c>
      <c r="Q464" s="25" t="str">
        <f t="shared" si="38"/>
        <v/>
      </c>
      <c r="R464" s="12" t="str">
        <f t="shared" si="39"/>
        <v/>
      </c>
      <c r="S464" s="6"/>
      <c r="T464" s="4"/>
      <c r="U464" s="4"/>
    </row>
    <row r="465" spans="9:21" ht="24" customHeight="1">
      <c r="I465" s="13"/>
      <c r="J465" s="13"/>
      <c r="M465" s="24" t="str">
        <f>IFERROR(IF(G806="","",IF(G806="GENNAIO","",IF(G806="FEBBRAIO","",IF(G806="MARZO","",IF(G806="APRILE","",IF(G806="MAGGIO","",IF(G806="GIUGNO","",IF(G806="LUGLIO","",IF(G806="AGOSTO","",IF(G806="SETTEMBRE","",IF(G806="OTTOBRE","",IF(G806="NOVEMBRE","",IF(G806="DICEMBRE","",IF(OR('Calendario Attività Giovanile'!$D806="",'Calendario Attività Giovanile'!$E806="",'Calendario Attività Giovanile'!$H806="",'Calendario Attività Giovanile'!$I806=""),"ERRORE! MANCA…","")))))))))))))),"")</f>
        <v/>
      </c>
      <c r="N465" s="25" t="str">
        <f t="shared" si="35"/>
        <v/>
      </c>
      <c r="O465" s="25" t="str">
        <f t="shared" si="36"/>
        <v/>
      </c>
      <c r="P465" s="25" t="str">
        <f t="shared" si="37"/>
        <v/>
      </c>
      <c r="Q465" s="25" t="str">
        <f t="shared" si="38"/>
        <v/>
      </c>
      <c r="R465" s="12" t="str">
        <f t="shared" si="39"/>
        <v/>
      </c>
      <c r="S465" s="6"/>
      <c r="T465" s="4"/>
      <c r="U465" s="4"/>
    </row>
    <row r="466" spans="9:21" ht="24" customHeight="1">
      <c r="I466" s="13"/>
      <c r="J466" s="13"/>
      <c r="M466" s="24" t="str">
        <f>IFERROR(IF(G807="","",IF(G807="GENNAIO","",IF(G807="FEBBRAIO","",IF(G807="MARZO","",IF(G807="APRILE","",IF(G807="MAGGIO","",IF(G807="GIUGNO","",IF(G807="LUGLIO","",IF(G807="AGOSTO","",IF(G807="SETTEMBRE","",IF(G807="OTTOBRE","",IF(G807="NOVEMBRE","",IF(G807="DICEMBRE","",IF(OR('Calendario Attività Giovanile'!$D807="",'Calendario Attività Giovanile'!$E807="",'Calendario Attività Giovanile'!$H807="",'Calendario Attività Giovanile'!$I807=""),"ERRORE! MANCA…","")))))))))))))),"")</f>
        <v/>
      </c>
      <c r="N466" s="25" t="str">
        <f t="shared" si="35"/>
        <v/>
      </c>
      <c r="O466" s="25" t="str">
        <f t="shared" si="36"/>
        <v/>
      </c>
      <c r="P466" s="25" t="str">
        <f t="shared" si="37"/>
        <v/>
      </c>
      <c r="Q466" s="25" t="str">
        <f t="shared" si="38"/>
        <v/>
      </c>
      <c r="R466" s="12" t="str">
        <f t="shared" si="39"/>
        <v/>
      </c>
      <c r="S466" s="6"/>
      <c r="T466" s="4"/>
      <c r="U466" s="4"/>
    </row>
    <row r="467" spans="9:21" ht="24" customHeight="1">
      <c r="M467" s="24" t="str">
        <f>IFERROR(IF(G808="","",IF(G808="GENNAIO","",IF(G808="FEBBRAIO","",IF(G808="MARZO","",IF(G808="APRILE","",IF(G808="MAGGIO","",IF(G808="GIUGNO","",IF(G808="LUGLIO","",IF(G808="AGOSTO","",IF(G808="SETTEMBRE","",IF(G808="OTTOBRE","",IF(G808="NOVEMBRE","",IF(G808="DICEMBRE","",IF(OR('Calendario Attività Giovanile'!$D808="",'Calendario Attività Giovanile'!$E808="",'Calendario Attività Giovanile'!$H808="",'Calendario Attività Giovanile'!$I808=""),"ERRORE! MANCA…","")))))))))))))),"")</f>
        <v/>
      </c>
      <c r="N467" s="25" t="str">
        <f t="shared" si="35"/>
        <v/>
      </c>
      <c r="O467" s="25" t="str">
        <f t="shared" si="36"/>
        <v/>
      </c>
      <c r="P467" s="25" t="str">
        <f t="shared" si="37"/>
        <v/>
      </c>
      <c r="Q467" s="25" t="str">
        <f t="shared" si="38"/>
        <v/>
      </c>
      <c r="R467" s="12" t="str">
        <f t="shared" si="39"/>
        <v/>
      </c>
      <c r="S467" s="6"/>
      <c r="T467" s="4"/>
      <c r="U467" s="4"/>
    </row>
    <row r="468" spans="9:21" ht="24" customHeight="1">
      <c r="M468" s="24" t="str">
        <f>IFERROR(IF(G809="","",IF(G809="GENNAIO","",IF(G809="FEBBRAIO","",IF(G809="MARZO","",IF(G809="APRILE","",IF(G809="MAGGIO","",IF(G809="GIUGNO","",IF(G809="LUGLIO","",IF(G809="AGOSTO","",IF(G809="SETTEMBRE","",IF(G809="OTTOBRE","",IF(G809="NOVEMBRE","",IF(G809="DICEMBRE","",IF(OR('Calendario Attività Giovanile'!$D809="",'Calendario Attività Giovanile'!$E809="",'Calendario Attività Giovanile'!$H809="",'Calendario Attività Giovanile'!$I809=""),"ERRORE! MANCA…","")))))))))))))),"")</f>
        <v/>
      </c>
      <c r="N468" s="25" t="str">
        <f t="shared" si="35"/>
        <v/>
      </c>
      <c r="O468" s="25" t="str">
        <f t="shared" si="36"/>
        <v/>
      </c>
      <c r="P468" s="25" t="str">
        <f t="shared" si="37"/>
        <v/>
      </c>
      <c r="Q468" s="25" t="str">
        <f t="shared" si="38"/>
        <v/>
      </c>
      <c r="R468" s="12" t="str">
        <f t="shared" si="39"/>
        <v/>
      </c>
      <c r="S468" s="6"/>
      <c r="T468" s="4"/>
      <c r="U468" s="4"/>
    </row>
    <row r="469" spans="9:21" ht="24" customHeight="1">
      <c r="M469" s="24" t="str">
        <f>IFERROR(IF(G810="","",IF(G810="GENNAIO","",IF(G810="FEBBRAIO","",IF(G810="MARZO","",IF(G810="APRILE","",IF(G810="MAGGIO","",IF(G810="GIUGNO","",IF(G810="LUGLIO","",IF(G810="AGOSTO","",IF(G810="SETTEMBRE","",IF(G810="OTTOBRE","",IF(G810="NOVEMBRE","",IF(G810="DICEMBRE","",IF(OR('Calendario Attività Giovanile'!$D810="",'Calendario Attività Giovanile'!$E810="",'Calendario Attività Giovanile'!$H810="",'Calendario Attività Giovanile'!$I810=""),"ERRORE! MANCA…","")))))))))))))),"")</f>
        <v/>
      </c>
      <c r="N469" s="25" t="str">
        <f t="shared" si="35"/>
        <v/>
      </c>
      <c r="O469" s="25" t="str">
        <f t="shared" si="36"/>
        <v/>
      </c>
      <c r="P469" s="25" t="str">
        <f t="shared" si="37"/>
        <v/>
      </c>
      <c r="Q469" s="25" t="str">
        <f t="shared" si="38"/>
        <v/>
      </c>
      <c r="R469" s="12" t="str">
        <f t="shared" si="39"/>
        <v/>
      </c>
      <c r="S469" s="6"/>
      <c r="T469" s="4"/>
      <c r="U469" s="4"/>
    </row>
    <row r="470" spans="9:21" ht="24" customHeight="1">
      <c r="M470" s="24" t="str">
        <f>IFERROR(IF(G811="","",IF(G811="GENNAIO","",IF(G811="FEBBRAIO","",IF(G811="MARZO","",IF(G811="APRILE","",IF(G811="MAGGIO","",IF(G811="GIUGNO","",IF(G811="LUGLIO","",IF(G811="AGOSTO","",IF(G811="SETTEMBRE","",IF(G811="OTTOBRE","",IF(G811="NOVEMBRE","",IF(G811="DICEMBRE","",IF(OR('Calendario Attività Giovanile'!$D811="",'Calendario Attività Giovanile'!$E811="",'Calendario Attività Giovanile'!$H811="",'Calendario Attività Giovanile'!$I811=""),"ERRORE! MANCA…","")))))))))))))),"")</f>
        <v/>
      </c>
      <c r="N470" s="25" t="str">
        <f t="shared" si="35"/>
        <v/>
      </c>
      <c r="O470" s="25" t="str">
        <f t="shared" si="36"/>
        <v/>
      </c>
      <c r="P470" s="25" t="str">
        <f t="shared" si="37"/>
        <v/>
      </c>
      <c r="Q470" s="25" t="str">
        <f t="shared" si="38"/>
        <v/>
      </c>
      <c r="R470" s="12" t="str">
        <f t="shared" si="39"/>
        <v/>
      </c>
      <c r="S470" s="6"/>
      <c r="T470" s="4"/>
      <c r="U470" s="4"/>
    </row>
    <row r="471" spans="9:21" ht="24" customHeight="1">
      <c r="M471" s="24" t="str">
        <f>IFERROR(IF(G812="","",IF(G812="GENNAIO","",IF(G812="FEBBRAIO","",IF(G812="MARZO","",IF(G812="APRILE","",IF(G812="MAGGIO","",IF(G812="GIUGNO","",IF(G812="LUGLIO","",IF(G812="AGOSTO","",IF(G812="SETTEMBRE","",IF(G812="OTTOBRE","",IF(G812="NOVEMBRE","",IF(G812="DICEMBRE","",IF(OR('Calendario Attività Giovanile'!$D812="",'Calendario Attività Giovanile'!$E812="",'Calendario Attività Giovanile'!$H812="",'Calendario Attività Giovanile'!$I812=""),"ERRORE! MANCA…","")))))))))))))),"")</f>
        <v/>
      </c>
      <c r="N471" s="25" t="str">
        <f t="shared" si="35"/>
        <v/>
      </c>
      <c r="O471" s="25" t="str">
        <f t="shared" si="36"/>
        <v/>
      </c>
      <c r="P471" s="25" t="str">
        <f t="shared" si="37"/>
        <v/>
      </c>
      <c r="Q471" s="25" t="str">
        <f t="shared" si="38"/>
        <v/>
      </c>
      <c r="R471" s="12" t="str">
        <f t="shared" si="39"/>
        <v/>
      </c>
      <c r="S471" s="6"/>
      <c r="T471" s="4"/>
      <c r="U471" s="4"/>
    </row>
    <row r="472" spans="9:21" ht="24" customHeight="1">
      <c r="M472" s="24" t="str">
        <f>IFERROR(IF(G813="","",IF(G813="GENNAIO","",IF(G813="FEBBRAIO","",IF(G813="MARZO","",IF(G813="APRILE","",IF(G813="MAGGIO","",IF(G813="GIUGNO","",IF(G813="LUGLIO","",IF(G813="AGOSTO","",IF(G813="SETTEMBRE","",IF(G813="OTTOBRE","",IF(G813="NOVEMBRE","",IF(G813="DICEMBRE","",IF(OR('Calendario Attività Giovanile'!$D813="",'Calendario Attività Giovanile'!$E813="",'Calendario Attività Giovanile'!$H813="",'Calendario Attività Giovanile'!$I813=""),"ERRORE! MANCA…","")))))))))))))),"")</f>
        <v/>
      </c>
      <c r="N472" s="25" t="str">
        <f t="shared" si="35"/>
        <v/>
      </c>
      <c r="O472" s="25" t="str">
        <f t="shared" si="36"/>
        <v/>
      </c>
      <c r="P472" s="25" t="str">
        <f t="shared" si="37"/>
        <v/>
      </c>
      <c r="Q472" s="25" t="str">
        <f t="shared" si="38"/>
        <v/>
      </c>
      <c r="R472" s="12" t="str">
        <f t="shared" si="39"/>
        <v/>
      </c>
      <c r="S472" s="6"/>
      <c r="T472" s="4"/>
      <c r="U472" s="4"/>
    </row>
    <row r="473" spans="9:21" ht="24" customHeight="1">
      <c r="M473" s="24" t="str">
        <f>IFERROR(IF(G814="","",IF(G814="GENNAIO","",IF(G814="FEBBRAIO","",IF(G814="MARZO","",IF(G814="APRILE","",IF(G814="MAGGIO","",IF(G814="GIUGNO","",IF(G814="LUGLIO","",IF(G814="AGOSTO","",IF(G814="SETTEMBRE","",IF(G814="OTTOBRE","",IF(G814="NOVEMBRE","",IF(G814="DICEMBRE","",IF(OR('Calendario Attività Giovanile'!$D814="",'Calendario Attività Giovanile'!$E814="",'Calendario Attività Giovanile'!$H814="",'Calendario Attività Giovanile'!$I814=""),"ERRORE! MANCA…","")))))))))))))),"")</f>
        <v/>
      </c>
      <c r="N473" s="25" t="str">
        <f t="shared" ref="N473:N536" si="40">IF(AND(M473&lt;&gt;"",D814=""),"Tipologia","")</f>
        <v/>
      </c>
      <c r="O473" s="25" t="str">
        <f t="shared" ref="O473:O536" si="41">IF(AND(M473&lt;&gt;"",E814=""),"Data","")</f>
        <v/>
      </c>
      <c r="P473" s="25" t="str">
        <f t="shared" ref="P473:P536" si="42">IF(AND(M473&lt;&gt;"",I814=""),"Zona","")</f>
        <v/>
      </c>
      <c r="Q473" s="25" t="str">
        <f t="shared" ref="Q473:Q536" si="43">IF(AND(M473&lt;&gt;"",H814=""),"Circolo","")</f>
        <v/>
      </c>
      <c r="R473" s="12" t="str">
        <f t="shared" si="39"/>
        <v/>
      </c>
      <c r="S473" s="6"/>
      <c r="T473" s="4"/>
      <c r="U473" s="4"/>
    </row>
    <row r="474" spans="9:21" ht="24" customHeight="1">
      <c r="M474" s="24" t="str">
        <f>IFERROR(IF(G815="","",IF(G815="GENNAIO","",IF(G815="FEBBRAIO","",IF(G815="MARZO","",IF(G815="APRILE","",IF(G815="MAGGIO","",IF(G815="GIUGNO","",IF(G815="LUGLIO","",IF(G815="AGOSTO","",IF(G815="SETTEMBRE","",IF(G815="OTTOBRE","",IF(G815="NOVEMBRE","",IF(G815="DICEMBRE","",IF(OR('Calendario Attività Giovanile'!$D815="",'Calendario Attività Giovanile'!$E815="",'Calendario Attività Giovanile'!$H815="",'Calendario Attività Giovanile'!$I815=""),"ERRORE! MANCA…","")))))))))))))),"")</f>
        <v/>
      </c>
      <c r="N474" s="25" t="str">
        <f t="shared" si="40"/>
        <v/>
      </c>
      <c r="O474" s="25" t="str">
        <f t="shared" si="41"/>
        <v/>
      </c>
      <c r="P474" s="25" t="str">
        <f t="shared" si="42"/>
        <v/>
      </c>
      <c r="Q474" s="25" t="str">
        <f t="shared" si="43"/>
        <v/>
      </c>
      <c r="R474" s="12" t="str">
        <f t="shared" si="39"/>
        <v/>
      </c>
      <c r="S474" s="6"/>
      <c r="T474" s="4"/>
      <c r="U474" s="4"/>
    </row>
    <row r="475" spans="9:21" ht="24" customHeight="1">
      <c r="M475" s="24" t="str">
        <f>IFERROR(IF(G816="","",IF(G816="GENNAIO","",IF(G816="FEBBRAIO","",IF(G816="MARZO","",IF(G816="APRILE","",IF(G816="MAGGIO","",IF(G816="GIUGNO","",IF(G816="LUGLIO","",IF(G816="AGOSTO","",IF(G816="SETTEMBRE","",IF(G816="OTTOBRE","",IF(G816="NOVEMBRE","",IF(G816="DICEMBRE","",IF(OR('Calendario Attività Giovanile'!$D816="",'Calendario Attività Giovanile'!$E816="",'Calendario Attività Giovanile'!$H816="",'Calendario Attività Giovanile'!$I816=""),"ERRORE! MANCA…","")))))))))))))),"")</f>
        <v/>
      </c>
      <c r="N475" s="25" t="str">
        <f t="shared" si="40"/>
        <v/>
      </c>
      <c r="O475" s="25" t="str">
        <f t="shared" si="41"/>
        <v/>
      </c>
      <c r="P475" s="25" t="str">
        <f t="shared" si="42"/>
        <v/>
      </c>
      <c r="Q475" s="25" t="str">
        <f t="shared" si="43"/>
        <v/>
      </c>
      <c r="R475" s="12" t="str">
        <f t="shared" si="39"/>
        <v/>
      </c>
      <c r="S475" s="6"/>
      <c r="T475" s="4"/>
      <c r="U475" s="4"/>
    </row>
    <row r="476" spans="9:21" ht="24" customHeight="1">
      <c r="M476" s="24" t="str">
        <f>IFERROR(IF(G817="","",IF(G817="GENNAIO","",IF(G817="FEBBRAIO","",IF(G817="MARZO","",IF(G817="APRILE","",IF(G817="MAGGIO","",IF(G817="GIUGNO","",IF(G817="LUGLIO","",IF(G817="AGOSTO","",IF(G817="SETTEMBRE","",IF(G817="OTTOBRE","",IF(G817="NOVEMBRE","",IF(G817="DICEMBRE","",IF(OR('Calendario Attività Giovanile'!$D817="",'Calendario Attività Giovanile'!$E817="",'Calendario Attività Giovanile'!$H817="",'Calendario Attività Giovanile'!$I817=""),"ERRORE! MANCA…","")))))))))))))),"")</f>
        <v/>
      </c>
      <c r="N476" s="25" t="str">
        <f t="shared" si="40"/>
        <v/>
      </c>
      <c r="O476" s="25" t="str">
        <f t="shared" si="41"/>
        <v/>
      </c>
      <c r="P476" s="25" t="str">
        <f t="shared" si="42"/>
        <v/>
      </c>
      <c r="Q476" s="25" t="str">
        <f t="shared" si="43"/>
        <v/>
      </c>
      <c r="R476" s="12" t="str">
        <f t="shared" si="39"/>
        <v/>
      </c>
      <c r="S476" s="6"/>
      <c r="T476" s="4"/>
      <c r="U476" s="4"/>
    </row>
    <row r="477" spans="9:21" ht="24" customHeight="1">
      <c r="M477" s="24" t="str">
        <f>IFERROR(IF(G818="","",IF(G818="GENNAIO","",IF(G818="FEBBRAIO","",IF(G818="MARZO","",IF(G818="APRILE","",IF(G818="MAGGIO","",IF(G818="GIUGNO","",IF(G818="LUGLIO","",IF(G818="AGOSTO","",IF(G818="SETTEMBRE","",IF(G818="OTTOBRE","",IF(G818="NOVEMBRE","",IF(G818="DICEMBRE","",IF(OR('Calendario Attività Giovanile'!$D818="",'Calendario Attività Giovanile'!$E818="",'Calendario Attività Giovanile'!$H818="",'Calendario Attività Giovanile'!$I818=""),"ERRORE! MANCA…","")))))))))))))),"")</f>
        <v/>
      </c>
      <c r="N477" s="25" t="str">
        <f t="shared" si="40"/>
        <v/>
      </c>
      <c r="O477" s="25" t="str">
        <f t="shared" si="41"/>
        <v/>
      </c>
      <c r="P477" s="25" t="str">
        <f t="shared" si="42"/>
        <v/>
      </c>
      <c r="Q477" s="25" t="str">
        <f t="shared" si="43"/>
        <v/>
      </c>
      <c r="R477" s="12" t="str">
        <f t="shared" si="39"/>
        <v/>
      </c>
      <c r="S477" s="6"/>
      <c r="T477" s="4"/>
      <c r="U477" s="4"/>
    </row>
    <row r="478" spans="9:21" ht="24" customHeight="1">
      <c r="M478" s="24" t="str">
        <f>IFERROR(IF(G819="","",IF(G819="GENNAIO","",IF(G819="FEBBRAIO","",IF(G819="MARZO","",IF(G819="APRILE","",IF(G819="MAGGIO","",IF(G819="GIUGNO","",IF(G819="LUGLIO","",IF(G819="AGOSTO","",IF(G819="SETTEMBRE","",IF(G819="OTTOBRE","",IF(G819="NOVEMBRE","",IF(G819="DICEMBRE","",IF(OR('Calendario Attività Giovanile'!$D819="",'Calendario Attività Giovanile'!$E819="",'Calendario Attività Giovanile'!$H819="",'Calendario Attività Giovanile'!$I819=""),"ERRORE! MANCA…","")))))))))))))),"")</f>
        <v/>
      </c>
      <c r="N478" s="25" t="str">
        <f t="shared" si="40"/>
        <v/>
      </c>
      <c r="O478" s="25" t="str">
        <f t="shared" si="41"/>
        <v/>
      </c>
      <c r="P478" s="25" t="str">
        <f t="shared" si="42"/>
        <v/>
      </c>
      <c r="Q478" s="25" t="str">
        <f t="shared" si="43"/>
        <v/>
      </c>
      <c r="R478" s="12" t="str">
        <f t="shared" si="39"/>
        <v/>
      </c>
      <c r="S478" s="6"/>
      <c r="T478" s="4"/>
      <c r="U478" s="4"/>
    </row>
    <row r="479" spans="9:21" ht="24" customHeight="1">
      <c r="M479" s="24" t="str">
        <f>IFERROR(IF(G820="","",IF(G820="GENNAIO","",IF(G820="FEBBRAIO","",IF(G820="MARZO","",IF(G820="APRILE","",IF(G820="MAGGIO","",IF(G820="GIUGNO","",IF(G820="LUGLIO","",IF(G820="AGOSTO","",IF(G820="SETTEMBRE","",IF(G820="OTTOBRE","",IF(G820="NOVEMBRE","",IF(G820="DICEMBRE","",IF(OR('Calendario Attività Giovanile'!$D820="",'Calendario Attività Giovanile'!$E820="",'Calendario Attività Giovanile'!$H820="",'Calendario Attività Giovanile'!$I820=""),"ERRORE! MANCA…","")))))))))))))),"")</f>
        <v/>
      </c>
      <c r="N479" s="25" t="str">
        <f t="shared" si="40"/>
        <v/>
      </c>
      <c r="O479" s="25" t="str">
        <f t="shared" si="41"/>
        <v/>
      </c>
      <c r="P479" s="25" t="str">
        <f t="shared" si="42"/>
        <v/>
      </c>
      <c r="Q479" s="25" t="str">
        <f t="shared" si="43"/>
        <v/>
      </c>
      <c r="R479" s="12" t="str">
        <f t="shared" si="39"/>
        <v/>
      </c>
      <c r="S479" s="6"/>
      <c r="T479" s="4"/>
      <c r="U479" s="4"/>
    </row>
    <row r="480" spans="9:21" ht="24" customHeight="1">
      <c r="M480" s="24" t="str">
        <f>IFERROR(IF(G821="","",IF(G821="GENNAIO","",IF(G821="FEBBRAIO","",IF(G821="MARZO","",IF(G821="APRILE","",IF(G821="MAGGIO","",IF(G821="GIUGNO","",IF(G821="LUGLIO","",IF(G821="AGOSTO","",IF(G821="SETTEMBRE","",IF(G821="OTTOBRE","",IF(G821="NOVEMBRE","",IF(G821="DICEMBRE","",IF(OR('Calendario Attività Giovanile'!$D821="",'Calendario Attività Giovanile'!$E821="",'Calendario Attività Giovanile'!$H821="",'Calendario Attività Giovanile'!$I821=""),"ERRORE! MANCA…","")))))))))))))),"")</f>
        <v/>
      </c>
      <c r="N480" s="25" t="str">
        <f t="shared" si="40"/>
        <v/>
      </c>
      <c r="O480" s="25" t="str">
        <f t="shared" si="41"/>
        <v/>
      </c>
      <c r="P480" s="25" t="str">
        <f t="shared" si="42"/>
        <v/>
      </c>
      <c r="Q480" s="25" t="str">
        <f t="shared" si="43"/>
        <v/>
      </c>
      <c r="R480" s="12" t="str">
        <f t="shared" si="39"/>
        <v/>
      </c>
      <c r="S480" s="6"/>
      <c r="T480" s="4"/>
      <c r="U480" s="4"/>
    </row>
    <row r="481" spans="13:21" ht="24" customHeight="1">
      <c r="M481" s="24" t="str">
        <f>IFERROR(IF(G822="","",IF(G822="GENNAIO","",IF(G822="FEBBRAIO","",IF(G822="MARZO","",IF(G822="APRILE","",IF(G822="MAGGIO","",IF(G822="GIUGNO","",IF(G822="LUGLIO","",IF(G822="AGOSTO","",IF(G822="SETTEMBRE","",IF(G822="OTTOBRE","",IF(G822="NOVEMBRE","",IF(G822="DICEMBRE","",IF(OR('Calendario Attività Giovanile'!$D822="",'Calendario Attività Giovanile'!$E822="",'Calendario Attività Giovanile'!$H822="",'Calendario Attività Giovanile'!$I822=""),"ERRORE! MANCA…","")))))))))))))),"")</f>
        <v/>
      </c>
      <c r="N481" s="25" t="str">
        <f t="shared" si="40"/>
        <v/>
      </c>
      <c r="O481" s="25" t="str">
        <f t="shared" si="41"/>
        <v/>
      </c>
      <c r="P481" s="25" t="str">
        <f t="shared" si="42"/>
        <v/>
      </c>
      <c r="Q481" s="25" t="str">
        <f t="shared" si="43"/>
        <v/>
      </c>
      <c r="R481" s="12" t="str">
        <f t="shared" si="39"/>
        <v/>
      </c>
      <c r="S481" s="6"/>
      <c r="T481" s="4"/>
      <c r="U481" s="4"/>
    </row>
    <row r="482" spans="13:21" ht="24" customHeight="1">
      <c r="M482" s="24" t="str">
        <f>IFERROR(IF(G823="","",IF(G823="GENNAIO","",IF(G823="FEBBRAIO","",IF(G823="MARZO","",IF(G823="APRILE","",IF(G823="MAGGIO","",IF(G823="GIUGNO","",IF(G823="LUGLIO","",IF(G823="AGOSTO","",IF(G823="SETTEMBRE","",IF(G823="OTTOBRE","",IF(G823="NOVEMBRE","",IF(G823="DICEMBRE","",IF(OR('Calendario Attività Giovanile'!$D823="",'Calendario Attività Giovanile'!$E823="",'Calendario Attività Giovanile'!$H823="",'Calendario Attività Giovanile'!$I823=""),"ERRORE! MANCA…","")))))))))))))),"")</f>
        <v/>
      </c>
      <c r="N482" s="25" t="str">
        <f t="shared" si="40"/>
        <v/>
      </c>
      <c r="O482" s="25" t="str">
        <f t="shared" si="41"/>
        <v/>
      </c>
      <c r="P482" s="25" t="str">
        <f t="shared" si="42"/>
        <v/>
      </c>
      <c r="Q482" s="25" t="str">
        <f t="shared" si="43"/>
        <v/>
      </c>
      <c r="R482" s="12" t="str">
        <f t="shared" si="39"/>
        <v/>
      </c>
      <c r="S482" s="6"/>
      <c r="T482" s="4"/>
      <c r="U482" s="4"/>
    </row>
    <row r="483" spans="13:21" ht="24" customHeight="1">
      <c r="M483" s="24" t="str">
        <f>IFERROR(IF(G824="","",IF(G824="GENNAIO","",IF(G824="FEBBRAIO","",IF(G824="MARZO","",IF(G824="APRILE","",IF(G824="MAGGIO","",IF(G824="GIUGNO","",IF(G824="LUGLIO","",IF(G824="AGOSTO","",IF(G824="SETTEMBRE","",IF(G824="OTTOBRE","",IF(G824="NOVEMBRE","",IF(G824="DICEMBRE","",IF(OR('Calendario Attività Giovanile'!$D824="",'Calendario Attività Giovanile'!$E824="",'Calendario Attività Giovanile'!$H824="",'Calendario Attività Giovanile'!$I824=""),"ERRORE! MANCA…","")))))))))))))),"")</f>
        <v/>
      </c>
      <c r="N483" s="25" t="str">
        <f t="shared" si="40"/>
        <v/>
      </c>
      <c r="O483" s="25" t="str">
        <f t="shared" si="41"/>
        <v/>
      </c>
      <c r="P483" s="25" t="str">
        <f t="shared" si="42"/>
        <v/>
      </c>
      <c r="Q483" s="25" t="str">
        <f t="shared" si="43"/>
        <v/>
      </c>
      <c r="R483" s="12" t="str">
        <f t="shared" si="39"/>
        <v/>
      </c>
      <c r="S483" s="6"/>
      <c r="T483" s="4"/>
      <c r="U483" s="4"/>
    </row>
    <row r="484" spans="13:21" ht="24" customHeight="1">
      <c r="M484" s="24" t="str">
        <f>IFERROR(IF(G825="","",IF(G825="GENNAIO","",IF(G825="FEBBRAIO","",IF(G825="MARZO","",IF(G825="APRILE","",IF(G825="MAGGIO","",IF(G825="GIUGNO","",IF(G825="LUGLIO","",IF(G825="AGOSTO","",IF(G825="SETTEMBRE","",IF(G825="OTTOBRE","",IF(G825="NOVEMBRE","",IF(G825="DICEMBRE","",IF(OR('Calendario Attività Giovanile'!$D825="",'Calendario Attività Giovanile'!$E825="",'Calendario Attività Giovanile'!$H825="",'Calendario Attività Giovanile'!$I825=""),"ERRORE! MANCA…","")))))))))))))),"")</f>
        <v/>
      </c>
      <c r="N484" s="25" t="str">
        <f t="shared" si="40"/>
        <v/>
      </c>
      <c r="O484" s="25" t="str">
        <f t="shared" si="41"/>
        <v/>
      </c>
      <c r="P484" s="25" t="str">
        <f t="shared" si="42"/>
        <v/>
      </c>
      <c r="Q484" s="25" t="str">
        <f t="shared" si="43"/>
        <v/>
      </c>
      <c r="R484" s="12" t="str">
        <f t="shared" si="39"/>
        <v/>
      </c>
      <c r="S484" s="6"/>
      <c r="T484" s="4"/>
      <c r="U484" s="4"/>
    </row>
    <row r="485" spans="13:21" ht="24" customHeight="1">
      <c r="M485" s="24" t="str">
        <f>IFERROR(IF(G826="","",IF(G826="GENNAIO","",IF(G826="FEBBRAIO","",IF(G826="MARZO","",IF(G826="APRILE","",IF(G826="MAGGIO","",IF(G826="GIUGNO","",IF(G826="LUGLIO","",IF(G826="AGOSTO","",IF(G826="SETTEMBRE","",IF(G826="OTTOBRE","",IF(G826="NOVEMBRE","",IF(G826="DICEMBRE","",IF(OR('Calendario Attività Giovanile'!$D826="",'Calendario Attività Giovanile'!$E826="",'Calendario Attività Giovanile'!$H826="",'Calendario Attività Giovanile'!$I826=""),"ERRORE! MANCA…","")))))))))))))),"")</f>
        <v/>
      </c>
      <c r="N485" s="25" t="str">
        <f t="shared" si="40"/>
        <v/>
      </c>
      <c r="O485" s="25" t="str">
        <f t="shared" si="41"/>
        <v/>
      </c>
      <c r="P485" s="25" t="str">
        <f t="shared" si="42"/>
        <v/>
      </c>
      <c r="Q485" s="25" t="str">
        <f t="shared" si="43"/>
        <v/>
      </c>
      <c r="R485" s="12" t="str">
        <f t="shared" si="39"/>
        <v/>
      </c>
      <c r="S485" s="6"/>
      <c r="T485" s="4"/>
      <c r="U485" s="4"/>
    </row>
    <row r="486" spans="13:21" ht="24" customHeight="1">
      <c r="M486" s="24" t="str">
        <f>IFERROR(IF(G827="","",IF(G827="GENNAIO","",IF(G827="FEBBRAIO","",IF(G827="MARZO","",IF(G827="APRILE","",IF(G827="MAGGIO","",IF(G827="GIUGNO","",IF(G827="LUGLIO","",IF(G827="AGOSTO","",IF(G827="SETTEMBRE","",IF(G827="OTTOBRE","",IF(G827="NOVEMBRE","",IF(G827="DICEMBRE","",IF(OR('Calendario Attività Giovanile'!$D827="",'Calendario Attività Giovanile'!$E827="",'Calendario Attività Giovanile'!$H827="",'Calendario Attività Giovanile'!$I827=""),"ERRORE! MANCA…","")))))))))))))),"")</f>
        <v/>
      </c>
      <c r="N486" s="25" t="str">
        <f t="shared" si="40"/>
        <v/>
      </c>
      <c r="O486" s="25" t="str">
        <f t="shared" si="41"/>
        <v/>
      </c>
      <c r="P486" s="25" t="str">
        <f t="shared" si="42"/>
        <v/>
      </c>
      <c r="Q486" s="25" t="str">
        <f t="shared" si="43"/>
        <v/>
      </c>
      <c r="R486" s="12" t="str">
        <f t="shared" si="39"/>
        <v/>
      </c>
      <c r="S486" s="6"/>
      <c r="T486" s="4"/>
      <c r="U486" s="4"/>
    </row>
    <row r="487" spans="13:21" ht="24" customHeight="1">
      <c r="M487" s="24" t="str">
        <f>IFERROR(IF(G828="","",IF(G828="GENNAIO","",IF(G828="FEBBRAIO","",IF(G828="MARZO","",IF(G828="APRILE","",IF(G828="MAGGIO","",IF(G828="GIUGNO","",IF(G828="LUGLIO","",IF(G828="AGOSTO","",IF(G828="SETTEMBRE","",IF(G828="OTTOBRE","",IF(G828="NOVEMBRE","",IF(G828="DICEMBRE","",IF(OR('Calendario Attività Giovanile'!$D828="",'Calendario Attività Giovanile'!$E828="",'Calendario Attività Giovanile'!$H828="",'Calendario Attività Giovanile'!$I828=""),"ERRORE! MANCA…","")))))))))))))),"")</f>
        <v/>
      </c>
      <c r="N487" s="25" t="str">
        <f t="shared" si="40"/>
        <v/>
      </c>
      <c r="O487" s="25" t="str">
        <f t="shared" si="41"/>
        <v/>
      </c>
      <c r="P487" s="25" t="str">
        <f t="shared" si="42"/>
        <v/>
      </c>
      <c r="Q487" s="25" t="str">
        <f t="shared" si="43"/>
        <v/>
      </c>
      <c r="R487" s="12" t="str">
        <f t="shared" si="39"/>
        <v/>
      </c>
      <c r="S487" s="6"/>
      <c r="T487" s="4"/>
      <c r="U487" s="4"/>
    </row>
    <row r="488" spans="13:21" ht="24" customHeight="1">
      <c r="M488" s="24" t="str">
        <f>IFERROR(IF(G829="","",IF(G829="GENNAIO","",IF(G829="FEBBRAIO","",IF(G829="MARZO","",IF(G829="APRILE","",IF(G829="MAGGIO","",IF(G829="GIUGNO","",IF(G829="LUGLIO","",IF(G829="AGOSTO","",IF(G829="SETTEMBRE","",IF(G829="OTTOBRE","",IF(G829="NOVEMBRE","",IF(G829="DICEMBRE","",IF(OR('Calendario Attività Giovanile'!$D829="",'Calendario Attività Giovanile'!$E829="",'Calendario Attività Giovanile'!$H829="",'Calendario Attività Giovanile'!$I829=""),"ERRORE! MANCA…","")))))))))))))),"")</f>
        <v/>
      </c>
      <c r="N488" s="25" t="str">
        <f t="shared" si="40"/>
        <v/>
      </c>
      <c r="O488" s="25" t="str">
        <f t="shared" si="41"/>
        <v/>
      </c>
      <c r="P488" s="25" t="str">
        <f t="shared" si="42"/>
        <v/>
      </c>
      <c r="Q488" s="25" t="str">
        <f t="shared" si="43"/>
        <v/>
      </c>
      <c r="R488" s="12" t="str">
        <f t="shared" si="39"/>
        <v/>
      </c>
      <c r="S488" s="6"/>
      <c r="T488" s="4"/>
      <c r="U488" s="4"/>
    </row>
    <row r="489" spans="13:21" ht="24" customHeight="1">
      <c r="M489" s="24" t="str">
        <f>IFERROR(IF(G830="","",IF(G830="GENNAIO","",IF(G830="FEBBRAIO","",IF(G830="MARZO","",IF(G830="APRILE","",IF(G830="MAGGIO","",IF(G830="GIUGNO","",IF(G830="LUGLIO","",IF(G830="AGOSTO","",IF(G830="SETTEMBRE","",IF(G830="OTTOBRE","",IF(G830="NOVEMBRE","",IF(G830="DICEMBRE","",IF(OR('Calendario Attività Giovanile'!$D830="",'Calendario Attività Giovanile'!$E830="",'Calendario Attività Giovanile'!$H830="",'Calendario Attività Giovanile'!$I830=""),"ERRORE! MANCA…","")))))))))))))),"")</f>
        <v/>
      </c>
      <c r="N489" s="25" t="str">
        <f t="shared" si="40"/>
        <v/>
      </c>
      <c r="O489" s="25" t="str">
        <f t="shared" si="41"/>
        <v/>
      </c>
      <c r="P489" s="25" t="str">
        <f t="shared" si="42"/>
        <v/>
      </c>
      <c r="Q489" s="25" t="str">
        <f t="shared" si="43"/>
        <v/>
      </c>
      <c r="R489" s="12" t="str">
        <f t="shared" si="39"/>
        <v/>
      </c>
      <c r="S489" s="6"/>
      <c r="T489" s="4"/>
      <c r="U489" s="4"/>
    </row>
    <row r="490" spans="13:21" ht="24" customHeight="1">
      <c r="M490" s="24" t="str">
        <f>IFERROR(IF(G831="","",IF(G831="GENNAIO","",IF(G831="FEBBRAIO","",IF(G831="MARZO","",IF(G831="APRILE","",IF(G831="MAGGIO","",IF(G831="GIUGNO","",IF(G831="LUGLIO","",IF(G831="AGOSTO","",IF(G831="SETTEMBRE","",IF(G831="OTTOBRE","",IF(G831="NOVEMBRE","",IF(G831="DICEMBRE","",IF(OR('Calendario Attività Giovanile'!$D831="",'Calendario Attività Giovanile'!$E831="",'Calendario Attività Giovanile'!$H831="",'Calendario Attività Giovanile'!$I831=""),"ERRORE! MANCA…","")))))))))))))),"")</f>
        <v/>
      </c>
      <c r="N490" s="25" t="str">
        <f t="shared" si="40"/>
        <v/>
      </c>
      <c r="O490" s="25" t="str">
        <f t="shared" si="41"/>
        <v/>
      </c>
      <c r="P490" s="25" t="str">
        <f t="shared" si="42"/>
        <v/>
      </c>
      <c r="Q490" s="25" t="str">
        <f t="shared" si="43"/>
        <v/>
      </c>
      <c r="R490" s="12" t="str">
        <f t="shared" si="39"/>
        <v/>
      </c>
      <c r="S490" s="6"/>
      <c r="T490" s="4"/>
      <c r="U490" s="4"/>
    </row>
    <row r="491" spans="13:21" ht="24" customHeight="1">
      <c r="M491" s="24" t="str">
        <f>IFERROR(IF(G832="","",IF(G832="GENNAIO","",IF(G832="FEBBRAIO","",IF(G832="MARZO","",IF(G832="APRILE","",IF(G832="MAGGIO","",IF(G832="GIUGNO","",IF(G832="LUGLIO","",IF(G832="AGOSTO","",IF(G832="SETTEMBRE","",IF(G832="OTTOBRE","",IF(G832="NOVEMBRE","",IF(G832="DICEMBRE","",IF(OR('Calendario Attività Giovanile'!$D832="",'Calendario Attività Giovanile'!$E832="",'Calendario Attività Giovanile'!$H832="",'Calendario Attività Giovanile'!$I832=""),"ERRORE! MANCA…","")))))))))))))),"")</f>
        <v/>
      </c>
      <c r="N491" s="25" t="str">
        <f t="shared" si="40"/>
        <v/>
      </c>
      <c r="O491" s="25" t="str">
        <f t="shared" si="41"/>
        <v/>
      </c>
      <c r="P491" s="25" t="str">
        <f t="shared" si="42"/>
        <v/>
      </c>
      <c r="Q491" s="25" t="str">
        <f t="shared" si="43"/>
        <v/>
      </c>
      <c r="R491" s="12" t="str">
        <f t="shared" si="39"/>
        <v/>
      </c>
      <c r="S491" s="6"/>
      <c r="T491" s="4"/>
      <c r="U491" s="4"/>
    </row>
    <row r="492" spans="13:21" ht="24" customHeight="1">
      <c r="M492" s="24" t="str">
        <f>IFERROR(IF(G833="","",IF(G833="GENNAIO","",IF(G833="FEBBRAIO","",IF(G833="MARZO","",IF(G833="APRILE","",IF(G833="MAGGIO","",IF(G833="GIUGNO","",IF(G833="LUGLIO","",IF(G833="AGOSTO","",IF(G833="SETTEMBRE","",IF(G833="OTTOBRE","",IF(G833="NOVEMBRE","",IF(G833="DICEMBRE","",IF(OR('Calendario Attività Giovanile'!$D833="",'Calendario Attività Giovanile'!$E833="",'Calendario Attività Giovanile'!$H833="",'Calendario Attività Giovanile'!$I833=""),"ERRORE! MANCA…","")))))))))))))),"")</f>
        <v/>
      </c>
      <c r="N492" s="25" t="str">
        <f t="shared" si="40"/>
        <v/>
      </c>
      <c r="O492" s="25" t="str">
        <f t="shared" si="41"/>
        <v/>
      </c>
      <c r="P492" s="25" t="str">
        <f t="shared" si="42"/>
        <v/>
      </c>
      <c r="Q492" s="25" t="str">
        <f t="shared" si="43"/>
        <v/>
      </c>
      <c r="R492" s="12" t="str">
        <f t="shared" si="39"/>
        <v/>
      </c>
      <c r="S492" s="6"/>
      <c r="T492" s="4"/>
      <c r="U492" s="4"/>
    </row>
    <row r="493" spans="13:21" ht="24" customHeight="1">
      <c r="M493" s="24" t="str">
        <f>IFERROR(IF(G834="","",IF(G834="GENNAIO","",IF(G834="FEBBRAIO","",IF(G834="MARZO","",IF(G834="APRILE","",IF(G834="MAGGIO","",IF(G834="GIUGNO","",IF(G834="LUGLIO","",IF(G834="AGOSTO","",IF(G834="SETTEMBRE","",IF(G834="OTTOBRE","",IF(G834="NOVEMBRE","",IF(G834="DICEMBRE","",IF(OR('Calendario Attività Giovanile'!$D834="",'Calendario Attività Giovanile'!$E834="",'Calendario Attività Giovanile'!$H834="",'Calendario Attività Giovanile'!$I834=""),"ERRORE! MANCA…","")))))))))))))),"")</f>
        <v/>
      </c>
      <c r="N493" s="25" t="str">
        <f t="shared" si="40"/>
        <v/>
      </c>
      <c r="O493" s="25" t="str">
        <f t="shared" si="41"/>
        <v/>
      </c>
      <c r="P493" s="25" t="str">
        <f t="shared" si="42"/>
        <v/>
      </c>
      <c r="Q493" s="25" t="str">
        <f t="shared" si="43"/>
        <v/>
      </c>
      <c r="R493" s="12" t="str">
        <f t="shared" si="39"/>
        <v/>
      </c>
      <c r="S493" s="6"/>
      <c r="T493" s="4"/>
      <c r="U493" s="4"/>
    </row>
    <row r="494" spans="13:21" ht="24" customHeight="1">
      <c r="M494" s="24" t="str">
        <f>IFERROR(IF(G835="","",IF(G835="GENNAIO","",IF(G835="FEBBRAIO","",IF(G835="MARZO","",IF(G835="APRILE","",IF(G835="MAGGIO","",IF(G835="GIUGNO","",IF(G835="LUGLIO","",IF(G835="AGOSTO","",IF(G835="SETTEMBRE","",IF(G835="OTTOBRE","",IF(G835="NOVEMBRE","",IF(G835="DICEMBRE","",IF(OR('Calendario Attività Giovanile'!$D835="",'Calendario Attività Giovanile'!$E835="",'Calendario Attività Giovanile'!$H835="",'Calendario Attività Giovanile'!$I835=""),"ERRORE! MANCA…","")))))))))))))),"")</f>
        <v/>
      </c>
      <c r="N494" s="25" t="str">
        <f t="shared" si="40"/>
        <v/>
      </c>
      <c r="O494" s="25" t="str">
        <f t="shared" si="41"/>
        <v/>
      </c>
      <c r="P494" s="25" t="str">
        <f t="shared" si="42"/>
        <v/>
      </c>
      <c r="Q494" s="25" t="str">
        <f t="shared" si="43"/>
        <v/>
      </c>
      <c r="R494" s="12" t="str">
        <f t="shared" si="39"/>
        <v/>
      </c>
      <c r="S494" s="6"/>
      <c r="T494" s="4"/>
      <c r="U494" s="4"/>
    </row>
    <row r="495" spans="13:21" ht="24" customHeight="1">
      <c r="M495" s="24" t="str">
        <f>IFERROR(IF(G836="","",IF(G836="GENNAIO","",IF(G836="FEBBRAIO","",IF(G836="MARZO","",IF(G836="APRILE","",IF(G836="MAGGIO","",IF(G836="GIUGNO","",IF(G836="LUGLIO","",IF(G836="AGOSTO","",IF(G836="SETTEMBRE","",IF(G836="OTTOBRE","",IF(G836="NOVEMBRE","",IF(G836="DICEMBRE","",IF(OR('Calendario Attività Giovanile'!$D836="",'Calendario Attività Giovanile'!$E836="",'Calendario Attività Giovanile'!$H836="",'Calendario Attività Giovanile'!$I836=""),"ERRORE! MANCA…","")))))))))))))),"")</f>
        <v/>
      </c>
      <c r="N495" s="25" t="str">
        <f t="shared" si="40"/>
        <v/>
      </c>
      <c r="O495" s="25" t="str">
        <f t="shared" si="41"/>
        <v/>
      </c>
      <c r="P495" s="25" t="str">
        <f t="shared" si="42"/>
        <v/>
      </c>
      <c r="Q495" s="25" t="str">
        <f t="shared" si="43"/>
        <v/>
      </c>
      <c r="R495" s="12" t="str">
        <f t="shared" si="39"/>
        <v/>
      </c>
      <c r="S495" s="6"/>
      <c r="T495" s="4"/>
      <c r="U495" s="4"/>
    </row>
    <row r="496" spans="13:21" ht="24" customHeight="1">
      <c r="M496" s="24" t="str">
        <f>IFERROR(IF(G837="","",IF(G837="GENNAIO","",IF(G837="FEBBRAIO","",IF(G837="MARZO","",IF(G837="APRILE","",IF(G837="MAGGIO","",IF(G837="GIUGNO","",IF(G837="LUGLIO","",IF(G837="AGOSTO","",IF(G837="SETTEMBRE","",IF(G837="OTTOBRE","",IF(G837="NOVEMBRE","",IF(G837="DICEMBRE","",IF(OR('Calendario Attività Giovanile'!$D837="",'Calendario Attività Giovanile'!$E837="",'Calendario Attività Giovanile'!$H837="",'Calendario Attività Giovanile'!$I837=""),"ERRORE! MANCA…","")))))))))))))),"")</f>
        <v/>
      </c>
      <c r="N496" s="25" t="str">
        <f t="shared" si="40"/>
        <v/>
      </c>
      <c r="O496" s="25" t="str">
        <f t="shared" si="41"/>
        <v/>
      </c>
      <c r="P496" s="25" t="str">
        <f t="shared" si="42"/>
        <v/>
      </c>
      <c r="Q496" s="25" t="str">
        <f t="shared" si="43"/>
        <v/>
      </c>
      <c r="R496" s="12" t="str">
        <f t="shared" si="39"/>
        <v/>
      </c>
      <c r="S496" s="6"/>
      <c r="T496" s="4"/>
      <c r="U496" s="4"/>
    </row>
    <row r="497" spans="13:21" ht="24" customHeight="1">
      <c r="M497" s="24" t="str">
        <f>IFERROR(IF(G838="","",IF(G838="GENNAIO","",IF(G838="FEBBRAIO","",IF(G838="MARZO","",IF(G838="APRILE","",IF(G838="MAGGIO","",IF(G838="GIUGNO","",IF(G838="LUGLIO","",IF(G838="AGOSTO","",IF(G838="SETTEMBRE","",IF(G838="OTTOBRE","",IF(G838="NOVEMBRE","",IF(G838="DICEMBRE","",IF(OR('Calendario Attività Giovanile'!$D838="",'Calendario Attività Giovanile'!$E838="",'Calendario Attività Giovanile'!$H838="",'Calendario Attività Giovanile'!$I838=""),"ERRORE! MANCA…","")))))))))))))),"")</f>
        <v/>
      </c>
      <c r="N497" s="25" t="str">
        <f t="shared" si="40"/>
        <v/>
      </c>
      <c r="O497" s="25" t="str">
        <f t="shared" si="41"/>
        <v/>
      </c>
      <c r="P497" s="25" t="str">
        <f t="shared" si="42"/>
        <v/>
      </c>
      <c r="Q497" s="25" t="str">
        <f t="shared" si="43"/>
        <v/>
      </c>
      <c r="R497" s="12" t="str">
        <f t="shared" si="39"/>
        <v/>
      </c>
      <c r="S497" s="6"/>
      <c r="T497" s="4"/>
      <c r="U497" s="4"/>
    </row>
    <row r="498" spans="13:21" ht="24" customHeight="1">
      <c r="M498" s="24" t="str">
        <f>IFERROR(IF(G839="","",IF(G839="GENNAIO","",IF(G839="FEBBRAIO","",IF(G839="MARZO","",IF(G839="APRILE","",IF(G839="MAGGIO","",IF(G839="GIUGNO","",IF(G839="LUGLIO","",IF(G839="AGOSTO","",IF(G839="SETTEMBRE","",IF(G839="OTTOBRE","",IF(G839="NOVEMBRE","",IF(G839="DICEMBRE","",IF(OR('Calendario Attività Giovanile'!$D839="",'Calendario Attività Giovanile'!$E839="",'Calendario Attività Giovanile'!$H839="",'Calendario Attività Giovanile'!$I839=""),"ERRORE! MANCA…","")))))))))))))),"")</f>
        <v/>
      </c>
      <c r="N498" s="25" t="str">
        <f t="shared" si="40"/>
        <v/>
      </c>
      <c r="O498" s="25" t="str">
        <f t="shared" si="41"/>
        <v/>
      </c>
      <c r="P498" s="25" t="str">
        <f t="shared" si="42"/>
        <v/>
      </c>
      <c r="Q498" s="25" t="str">
        <f t="shared" si="43"/>
        <v/>
      </c>
      <c r="R498" s="12" t="str">
        <f t="shared" si="39"/>
        <v/>
      </c>
      <c r="S498" s="6"/>
      <c r="T498" s="4"/>
      <c r="U498" s="4"/>
    </row>
    <row r="499" spans="13:21" ht="24" customHeight="1">
      <c r="M499" s="24" t="str">
        <f>IFERROR(IF(G840="","",IF(G840="GENNAIO","",IF(G840="FEBBRAIO","",IF(G840="MARZO","",IF(G840="APRILE","",IF(G840="MAGGIO","",IF(G840="GIUGNO","",IF(G840="LUGLIO","",IF(G840="AGOSTO","",IF(G840="SETTEMBRE","",IF(G840="OTTOBRE","",IF(G840="NOVEMBRE","",IF(G840="DICEMBRE","",IF(OR('Calendario Attività Giovanile'!$D840="",'Calendario Attività Giovanile'!$E840="",'Calendario Attività Giovanile'!$H840="",'Calendario Attività Giovanile'!$I840=""),"ERRORE! MANCA…","")))))))))))))),"")</f>
        <v/>
      </c>
      <c r="N499" s="25" t="str">
        <f t="shared" si="40"/>
        <v/>
      </c>
      <c r="O499" s="25" t="str">
        <f t="shared" si="41"/>
        <v/>
      </c>
      <c r="P499" s="25" t="str">
        <f t="shared" si="42"/>
        <v/>
      </c>
      <c r="Q499" s="25" t="str">
        <f t="shared" si="43"/>
        <v/>
      </c>
      <c r="R499" s="12" t="str">
        <f t="shared" si="39"/>
        <v/>
      </c>
      <c r="S499" s="6"/>
      <c r="T499" s="4"/>
      <c r="U499" s="4"/>
    </row>
    <row r="500" spans="13:21" ht="24" customHeight="1">
      <c r="M500" s="24" t="str">
        <f>IFERROR(IF(G841="","",IF(G841="GENNAIO","",IF(G841="FEBBRAIO","",IF(G841="MARZO","",IF(G841="APRILE","",IF(G841="MAGGIO","",IF(G841="GIUGNO","",IF(G841="LUGLIO","",IF(G841="AGOSTO","",IF(G841="SETTEMBRE","",IF(G841="OTTOBRE","",IF(G841="NOVEMBRE","",IF(G841="DICEMBRE","",IF(OR('Calendario Attività Giovanile'!$D841="",'Calendario Attività Giovanile'!$E841="",'Calendario Attività Giovanile'!$H841="",'Calendario Attività Giovanile'!$I841=""),"ERRORE! MANCA…","")))))))))))))),"")</f>
        <v/>
      </c>
      <c r="N500" s="25" t="str">
        <f t="shared" si="40"/>
        <v/>
      </c>
      <c r="O500" s="25" t="str">
        <f t="shared" si="41"/>
        <v/>
      </c>
      <c r="P500" s="25" t="str">
        <f t="shared" si="42"/>
        <v/>
      </c>
      <c r="Q500" s="25" t="str">
        <f t="shared" si="43"/>
        <v/>
      </c>
      <c r="R500" s="12" t="str">
        <f t="shared" si="39"/>
        <v/>
      </c>
      <c r="S500" s="6"/>
      <c r="T500" s="4"/>
      <c r="U500" s="4"/>
    </row>
    <row r="501" spans="13:21" ht="24" customHeight="1">
      <c r="M501" s="24" t="str">
        <f>IFERROR(IF(G842="","",IF(G842="GENNAIO","",IF(G842="FEBBRAIO","",IF(G842="MARZO","",IF(G842="APRILE","",IF(G842="MAGGIO","",IF(G842="GIUGNO","",IF(G842="LUGLIO","",IF(G842="AGOSTO","",IF(G842="SETTEMBRE","",IF(G842="OTTOBRE","",IF(G842="NOVEMBRE","",IF(G842="DICEMBRE","",IF(OR('Calendario Attività Giovanile'!$D842="",'Calendario Attività Giovanile'!$E842="",'Calendario Attività Giovanile'!$H842="",'Calendario Attività Giovanile'!$I842=""),"ERRORE! MANCA…","")))))))))))))),"")</f>
        <v/>
      </c>
      <c r="N501" s="25" t="str">
        <f t="shared" si="40"/>
        <v/>
      </c>
      <c r="O501" s="25" t="str">
        <f t="shared" si="41"/>
        <v/>
      </c>
      <c r="P501" s="25" t="str">
        <f t="shared" si="42"/>
        <v/>
      </c>
      <c r="Q501" s="25" t="str">
        <f t="shared" si="43"/>
        <v/>
      </c>
      <c r="R501" s="12" t="str">
        <f t="shared" si="39"/>
        <v/>
      </c>
      <c r="S501" s="6"/>
      <c r="T501" s="4"/>
      <c r="U501" s="4"/>
    </row>
    <row r="502" spans="13:21" ht="24" customHeight="1">
      <c r="M502" s="24" t="str">
        <f>IFERROR(IF(G843="","",IF(G843="GENNAIO","",IF(G843="FEBBRAIO","",IF(G843="MARZO","",IF(G843="APRILE","",IF(G843="MAGGIO","",IF(G843="GIUGNO","",IF(G843="LUGLIO","",IF(G843="AGOSTO","",IF(G843="SETTEMBRE","",IF(G843="OTTOBRE","",IF(G843="NOVEMBRE","",IF(G843="DICEMBRE","",IF(OR('Calendario Attività Giovanile'!$D843="",'Calendario Attività Giovanile'!$E843="",'Calendario Attività Giovanile'!$H843="",'Calendario Attività Giovanile'!$I843=""),"ERRORE! MANCA…","")))))))))))))),"")</f>
        <v/>
      </c>
      <c r="N502" s="25" t="str">
        <f t="shared" si="40"/>
        <v/>
      </c>
      <c r="O502" s="25" t="str">
        <f t="shared" si="41"/>
        <v/>
      </c>
      <c r="P502" s="25" t="str">
        <f t="shared" si="42"/>
        <v/>
      </c>
      <c r="Q502" s="25" t="str">
        <f t="shared" si="43"/>
        <v/>
      </c>
      <c r="R502" s="12" t="str">
        <f t="shared" ref="R502:R565" si="44">IF(M502="ERRORE! MANCA…",1,"")</f>
        <v/>
      </c>
      <c r="S502" s="6"/>
      <c r="T502" s="4"/>
      <c r="U502" s="4"/>
    </row>
    <row r="503" spans="13:21" ht="24" customHeight="1">
      <c r="M503" s="24" t="str">
        <f>IFERROR(IF(G844="","",IF(G844="GENNAIO","",IF(G844="FEBBRAIO","",IF(G844="MARZO","",IF(G844="APRILE","",IF(G844="MAGGIO","",IF(G844="GIUGNO","",IF(G844="LUGLIO","",IF(G844="AGOSTO","",IF(G844="SETTEMBRE","",IF(G844="OTTOBRE","",IF(G844="NOVEMBRE","",IF(G844="DICEMBRE","",IF(OR('Calendario Attività Giovanile'!$D844="",'Calendario Attività Giovanile'!$E844="",'Calendario Attività Giovanile'!$H844="",'Calendario Attività Giovanile'!$I844=""),"ERRORE! MANCA…","")))))))))))))),"")</f>
        <v/>
      </c>
      <c r="N503" s="25" t="str">
        <f t="shared" si="40"/>
        <v/>
      </c>
      <c r="O503" s="25" t="str">
        <f t="shared" si="41"/>
        <v/>
      </c>
      <c r="P503" s="25" t="str">
        <f t="shared" si="42"/>
        <v/>
      </c>
      <c r="Q503" s="25" t="str">
        <f t="shared" si="43"/>
        <v/>
      </c>
      <c r="R503" s="12" t="str">
        <f t="shared" si="44"/>
        <v/>
      </c>
      <c r="S503" s="6"/>
      <c r="T503" s="4"/>
      <c r="U503" s="4"/>
    </row>
    <row r="504" spans="13:21" ht="24" customHeight="1">
      <c r="M504" s="24" t="str">
        <f>IFERROR(IF(G845="","",IF(G845="GENNAIO","",IF(G845="FEBBRAIO","",IF(G845="MARZO","",IF(G845="APRILE","",IF(G845="MAGGIO","",IF(G845="GIUGNO","",IF(G845="LUGLIO","",IF(G845="AGOSTO","",IF(G845="SETTEMBRE","",IF(G845="OTTOBRE","",IF(G845="NOVEMBRE","",IF(G845="DICEMBRE","",IF(OR('Calendario Attività Giovanile'!$D845="",'Calendario Attività Giovanile'!$E845="",'Calendario Attività Giovanile'!$H845="",'Calendario Attività Giovanile'!$I845=""),"ERRORE! MANCA…","")))))))))))))),"")</f>
        <v/>
      </c>
      <c r="N504" s="25" t="str">
        <f t="shared" si="40"/>
        <v/>
      </c>
      <c r="O504" s="25" t="str">
        <f t="shared" si="41"/>
        <v/>
      </c>
      <c r="P504" s="25" t="str">
        <f t="shared" si="42"/>
        <v/>
      </c>
      <c r="Q504" s="25" t="str">
        <f t="shared" si="43"/>
        <v/>
      </c>
      <c r="R504" s="12" t="str">
        <f t="shared" si="44"/>
        <v/>
      </c>
      <c r="S504" s="6"/>
      <c r="T504" s="4"/>
      <c r="U504" s="4"/>
    </row>
    <row r="505" spans="13:21" ht="24" customHeight="1">
      <c r="M505" s="24" t="str">
        <f>IFERROR(IF(G846="","",IF(G846="GENNAIO","",IF(G846="FEBBRAIO","",IF(G846="MARZO","",IF(G846="APRILE","",IF(G846="MAGGIO","",IF(G846="GIUGNO","",IF(G846="LUGLIO","",IF(G846="AGOSTO","",IF(G846="SETTEMBRE","",IF(G846="OTTOBRE","",IF(G846="NOVEMBRE","",IF(G846="DICEMBRE","",IF(OR('Calendario Attività Giovanile'!$D846="",'Calendario Attività Giovanile'!$E846="",'Calendario Attività Giovanile'!$H846="",'Calendario Attività Giovanile'!$I846=""),"ERRORE! MANCA…","")))))))))))))),"")</f>
        <v/>
      </c>
      <c r="N505" s="25" t="str">
        <f t="shared" si="40"/>
        <v/>
      </c>
      <c r="O505" s="25" t="str">
        <f t="shared" si="41"/>
        <v/>
      </c>
      <c r="P505" s="25" t="str">
        <f t="shared" si="42"/>
        <v/>
      </c>
      <c r="Q505" s="25" t="str">
        <f t="shared" si="43"/>
        <v/>
      </c>
      <c r="R505" s="12" t="str">
        <f t="shared" si="44"/>
        <v/>
      </c>
      <c r="S505" s="6"/>
      <c r="T505" s="4"/>
      <c r="U505" s="4"/>
    </row>
    <row r="506" spans="13:21" ht="24" customHeight="1">
      <c r="M506" s="24" t="str">
        <f>IFERROR(IF(G847="","",IF(G847="GENNAIO","",IF(G847="FEBBRAIO","",IF(G847="MARZO","",IF(G847="APRILE","",IF(G847="MAGGIO","",IF(G847="GIUGNO","",IF(G847="LUGLIO","",IF(G847="AGOSTO","",IF(G847="SETTEMBRE","",IF(G847="OTTOBRE","",IF(G847="NOVEMBRE","",IF(G847="DICEMBRE","",IF(OR('Calendario Attività Giovanile'!$D847="",'Calendario Attività Giovanile'!$E847="",'Calendario Attività Giovanile'!$H847="",'Calendario Attività Giovanile'!$I847=""),"ERRORE! MANCA…","")))))))))))))),"")</f>
        <v/>
      </c>
      <c r="N506" s="25" t="str">
        <f t="shared" si="40"/>
        <v/>
      </c>
      <c r="O506" s="25" t="str">
        <f t="shared" si="41"/>
        <v/>
      </c>
      <c r="P506" s="25" t="str">
        <f t="shared" si="42"/>
        <v/>
      </c>
      <c r="Q506" s="25" t="str">
        <f t="shared" si="43"/>
        <v/>
      </c>
      <c r="R506" s="12" t="str">
        <f t="shared" si="44"/>
        <v/>
      </c>
      <c r="S506" s="6"/>
      <c r="T506" s="4"/>
      <c r="U506" s="4"/>
    </row>
    <row r="507" spans="13:21" ht="24" customHeight="1">
      <c r="M507" s="24" t="str">
        <f>IFERROR(IF(G848="","",IF(G848="GENNAIO","",IF(G848="FEBBRAIO","",IF(G848="MARZO","",IF(G848="APRILE","",IF(G848="MAGGIO","",IF(G848="GIUGNO","",IF(G848="LUGLIO","",IF(G848="AGOSTO","",IF(G848="SETTEMBRE","",IF(G848="OTTOBRE","",IF(G848="NOVEMBRE","",IF(G848="DICEMBRE","",IF(OR('Calendario Attività Giovanile'!$D848="",'Calendario Attività Giovanile'!$E848="",'Calendario Attività Giovanile'!$H848="",'Calendario Attività Giovanile'!$I848=""),"ERRORE! MANCA…","")))))))))))))),"")</f>
        <v/>
      </c>
      <c r="N507" s="25" t="str">
        <f t="shared" si="40"/>
        <v/>
      </c>
      <c r="O507" s="25" t="str">
        <f t="shared" si="41"/>
        <v/>
      </c>
      <c r="P507" s="25" t="str">
        <f t="shared" si="42"/>
        <v/>
      </c>
      <c r="Q507" s="25" t="str">
        <f t="shared" si="43"/>
        <v/>
      </c>
      <c r="R507" s="12" t="str">
        <f t="shared" si="44"/>
        <v/>
      </c>
      <c r="S507" s="6"/>
      <c r="T507" s="4"/>
      <c r="U507" s="4"/>
    </row>
    <row r="508" spans="13:21" ht="24" customHeight="1">
      <c r="M508" s="24" t="str">
        <f>IFERROR(IF(G849="","",IF(G849="GENNAIO","",IF(G849="FEBBRAIO","",IF(G849="MARZO","",IF(G849="APRILE","",IF(G849="MAGGIO","",IF(G849="GIUGNO","",IF(G849="LUGLIO","",IF(G849="AGOSTO","",IF(G849="SETTEMBRE","",IF(G849="OTTOBRE","",IF(G849="NOVEMBRE","",IF(G849="DICEMBRE","",IF(OR('Calendario Attività Giovanile'!$D849="",'Calendario Attività Giovanile'!$E849="",'Calendario Attività Giovanile'!$H849="",'Calendario Attività Giovanile'!$I849=""),"ERRORE! MANCA…","")))))))))))))),"")</f>
        <v/>
      </c>
      <c r="N508" s="25" t="str">
        <f t="shared" si="40"/>
        <v/>
      </c>
      <c r="O508" s="25" t="str">
        <f t="shared" si="41"/>
        <v/>
      </c>
      <c r="P508" s="25" t="str">
        <f t="shared" si="42"/>
        <v/>
      </c>
      <c r="Q508" s="25" t="str">
        <f t="shared" si="43"/>
        <v/>
      </c>
      <c r="R508" s="12" t="str">
        <f t="shared" si="44"/>
        <v/>
      </c>
      <c r="S508" s="6"/>
      <c r="T508" s="4"/>
      <c r="U508" s="4"/>
    </row>
    <row r="509" spans="13:21" ht="24" customHeight="1">
      <c r="M509" s="24" t="str">
        <f>IFERROR(IF(G850="","",IF(G850="GENNAIO","",IF(G850="FEBBRAIO","",IF(G850="MARZO","",IF(G850="APRILE","",IF(G850="MAGGIO","",IF(G850="GIUGNO","",IF(G850="LUGLIO","",IF(G850="AGOSTO","",IF(G850="SETTEMBRE","",IF(G850="OTTOBRE","",IF(G850="NOVEMBRE","",IF(G850="DICEMBRE","",IF(OR('Calendario Attività Giovanile'!$D850="",'Calendario Attività Giovanile'!$E850="",'Calendario Attività Giovanile'!$H850="",'Calendario Attività Giovanile'!$I850=""),"ERRORE! MANCA…","")))))))))))))),"")</f>
        <v/>
      </c>
      <c r="N509" s="25" t="str">
        <f t="shared" si="40"/>
        <v/>
      </c>
      <c r="O509" s="25" t="str">
        <f t="shared" si="41"/>
        <v/>
      </c>
      <c r="P509" s="25" t="str">
        <f t="shared" si="42"/>
        <v/>
      </c>
      <c r="Q509" s="25" t="str">
        <f t="shared" si="43"/>
        <v/>
      </c>
      <c r="R509" s="12" t="str">
        <f t="shared" si="44"/>
        <v/>
      </c>
      <c r="S509" s="6"/>
      <c r="T509" s="4"/>
      <c r="U509" s="4"/>
    </row>
    <row r="510" spans="13:21" ht="24" customHeight="1">
      <c r="M510" s="24" t="str">
        <f>IFERROR(IF(G851="","",IF(G851="GENNAIO","",IF(G851="FEBBRAIO","",IF(G851="MARZO","",IF(G851="APRILE","",IF(G851="MAGGIO","",IF(G851="GIUGNO","",IF(G851="LUGLIO","",IF(G851="AGOSTO","",IF(G851="SETTEMBRE","",IF(G851="OTTOBRE","",IF(G851="NOVEMBRE","",IF(G851="DICEMBRE","",IF(OR('Calendario Attività Giovanile'!$D851="",'Calendario Attività Giovanile'!$E851="",'Calendario Attività Giovanile'!$H851="",'Calendario Attività Giovanile'!$I851=""),"ERRORE! MANCA…","")))))))))))))),"")</f>
        <v/>
      </c>
      <c r="N510" s="25" t="str">
        <f t="shared" si="40"/>
        <v/>
      </c>
      <c r="O510" s="25" t="str">
        <f t="shared" si="41"/>
        <v/>
      </c>
      <c r="P510" s="25" t="str">
        <f t="shared" si="42"/>
        <v/>
      </c>
      <c r="Q510" s="25" t="str">
        <f t="shared" si="43"/>
        <v/>
      </c>
      <c r="R510" s="12" t="str">
        <f t="shared" si="44"/>
        <v/>
      </c>
      <c r="S510" s="6"/>
      <c r="T510" s="4"/>
      <c r="U510" s="4"/>
    </row>
    <row r="511" spans="13:21" ht="24" customHeight="1">
      <c r="M511" s="24" t="str">
        <f>IFERROR(IF(G852="","",IF(G852="GENNAIO","",IF(G852="FEBBRAIO","",IF(G852="MARZO","",IF(G852="APRILE","",IF(G852="MAGGIO","",IF(G852="GIUGNO","",IF(G852="LUGLIO","",IF(G852="AGOSTO","",IF(G852="SETTEMBRE","",IF(G852="OTTOBRE","",IF(G852="NOVEMBRE","",IF(G852="DICEMBRE","",IF(OR('Calendario Attività Giovanile'!$D852="",'Calendario Attività Giovanile'!$E852="",'Calendario Attività Giovanile'!$H852="",'Calendario Attività Giovanile'!$I852=""),"ERRORE! MANCA…","")))))))))))))),"")</f>
        <v/>
      </c>
      <c r="N511" s="25" t="str">
        <f t="shared" si="40"/>
        <v/>
      </c>
      <c r="O511" s="25" t="str">
        <f t="shared" si="41"/>
        <v/>
      </c>
      <c r="P511" s="25" t="str">
        <f t="shared" si="42"/>
        <v/>
      </c>
      <c r="Q511" s="25" t="str">
        <f t="shared" si="43"/>
        <v/>
      </c>
      <c r="R511" s="12" t="str">
        <f t="shared" si="44"/>
        <v/>
      </c>
      <c r="S511" s="6"/>
      <c r="T511" s="4"/>
      <c r="U511" s="4"/>
    </row>
    <row r="512" spans="13:21" ht="24" customHeight="1">
      <c r="M512" s="24" t="str">
        <f>IFERROR(IF(G853="","",IF(G853="GENNAIO","",IF(G853="FEBBRAIO","",IF(G853="MARZO","",IF(G853="APRILE","",IF(G853="MAGGIO","",IF(G853="GIUGNO","",IF(G853="LUGLIO","",IF(G853="AGOSTO","",IF(G853="SETTEMBRE","",IF(G853="OTTOBRE","",IF(G853="NOVEMBRE","",IF(G853="DICEMBRE","",IF(OR('Calendario Attività Giovanile'!$D853="",'Calendario Attività Giovanile'!$E853="",'Calendario Attività Giovanile'!$H853="",'Calendario Attività Giovanile'!$I853=""),"ERRORE! MANCA…","")))))))))))))),"")</f>
        <v/>
      </c>
      <c r="N512" s="25" t="str">
        <f t="shared" si="40"/>
        <v/>
      </c>
      <c r="O512" s="25" t="str">
        <f t="shared" si="41"/>
        <v/>
      </c>
      <c r="P512" s="25" t="str">
        <f t="shared" si="42"/>
        <v/>
      </c>
      <c r="Q512" s="25" t="str">
        <f t="shared" si="43"/>
        <v/>
      </c>
      <c r="R512" s="12" t="str">
        <f t="shared" si="44"/>
        <v/>
      </c>
      <c r="S512" s="6"/>
      <c r="T512" s="4"/>
      <c r="U512" s="4"/>
    </row>
    <row r="513" spans="13:21" ht="24" customHeight="1">
      <c r="M513" s="24" t="str">
        <f>IFERROR(IF(G854="","",IF(G854="GENNAIO","",IF(G854="FEBBRAIO","",IF(G854="MARZO","",IF(G854="APRILE","",IF(G854="MAGGIO","",IF(G854="GIUGNO","",IF(G854="LUGLIO","",IF(G854="AGOSTO","",IF(G854="SETTEMBRE","",IF(G854="OTTOBRE","",IF(G854="NOVEMBRE","",IF(G854="DICEMBRE","",IF(OR('Calendario Attività Giovanile'!$D854="",'Calendario Attività Giovanile'!$E854="",'Calendario Attività Giovanile'!$H854="",'Calendario Attività Giovanile'!$I854=""),"ERRORE! MANCA…","")))))))))))))),"")</f>
        <v/>
      </c>
      <c r="N513" s="25" t="str">
        <f t="shared" si="40"/>
        <v/>
      </c>
      <c r="O513" s="25" t="str">
        <f t="shared" si="41"/>
        <v/>
      </c>
      <c r="P513" s="25" t="str">
        <f t="shared" si="42"/>
        <v/>
      </c>
      <c r="Q513" s="25" t="str">
        <f t="shared" si="43"/>
        <v/>
      </c>
      <c r="R513" s="12" t="str">
        <f t="shared" si="44"/>
        <v/>
      </c>
      <c r="S513" s="6"/>
      <c r="T513" s="4"/>
      <c r="U513" s="4"/>
    </row>
    <row r="514" spans="13:21" ht="24" customHeight="1">
      <c r="M514" s="24" t="str">
        <f>IFERROR(IF(G855="","",IF(G855="GENNAIO","",IF(G855="FEBBRAIO","",IF(G855="MARZO","",IF(G855="APRILE","",IF(G855="MAGGIO","",IF(G855="GIUGNO","",IF(G855="LUGLIO","",IF(G855="AGOSTO","",IF(G855="SETTEMBRE","",IF(G855="OTTOBRE","",IF(G855="NOVEMBRE","",IF(G855="DICEMBRE","",IF(OR('Calendario Attività Giovanile'!$D855="",'Calendario Attività Giovanile'!$E855="",'Calendario Attività Giovanile'!$H855="",'Calendario Attività Giovanile'!$I855=""),"ERRORE! MANCA…","")))))))))))))),"")</f>
        <v/>
      </c>
      <c r="N514" s="25" t="str">
        <f t="shared" si="40"/>
        <v/>
      </c>
      <c r="O514" s="25" t="str">
        <f t="shared" si="41"/>
        <v/>
      </c>
      <c r="P514" s="25" t="str">
        <f t="shared" si="42"/>
        <v/>
      </c>
      <c r="Q514" s="25" t="str">
        <f t="shared" si="43"/>
        <v/>
      </c>
      <c r="R514" s="12" t="str">
        <f t="shared" si="44"/>
        <v/>
      </c>
      <c r="S514" s="6"/>
      <c r="T514" s="4"/>
      <c r="U514" s="4"/>
    </row>
    <row r="515" spans="13:21" ht="24" customHeight="1">
      <c r="M515" s="24" t="str">
        <f>IFERROR(IF(G856="","",IF(G856="GENNAIO","",IF(G856="FEBBRAIO","",IF(G856="MARZO","",IF(G856="APRILE","",IF(G856="MAGGIO","",IF(G856="GIUGNO","",IF(G856="LUGLIO","",IF(G856="AGOSTO","",IF(G856="SETTEMBRE","",IF(G856="OTTOBRE","",IF(G856="NOVEMBRE","",IF(G856="DICEMBRE","",IF(OR('Calendario Attività Giovanile'!$D856="",'Calendario Attività Giovanile'!$E856="",'Calendario Attività Giovanile'!$H856="",'Calendario Attività Giovanile'!$I856=""),"ERRORE! MANCA…","")))))))))))))),"")</f>
        <v/>
      </c>
      <c r="N515" s="25" t="str">
        <f t="shared" si="40"/>
        <v/>
      </c>
      <c r="O515" s="25" t="str">
        <f t="shared" si="41"/>
        <v/>
      </c>
      <c r="P515" s="25" t="str">
        <f t="shared" si="42"/>
        <v/>
      </c>
      <c r="Q515" s="25" t="str">
        <f t="shared" si="43"/>
        <v/>
      </c>
      <c r="R515" s="12" t="str">
        <f t="shared" si="44"/>
        <v/>
      </c>
      <c r="S515" s="6"/>
      <c r="T515" s="4"/>
      <c r="U515" s="4"/>
    </row>
    <row r="516" spans="13:21" ht="24" customHeight="1">
      <c r="M516" s="24" t="str">
        <f>IFERROR(IF(G857="","",IF(G857="GENNAIO","",IF(G857="FEBBRAIO","",IF(G857="MARZO","",IF(G857="APRILE","",IF(G857="MAGGIO","",IF(G857="GIUGNO","",IF(G857="LUGLIO","",IF(G857="AGOSTO","",IF(G857="SETTEMBRE","",IF(G857="OTTOBRE","",IF(G857="NOVEMBRE","",IF(G857="DICEMBRE","",IF(OR('Calendario Attività Giovanile'!$D857="",'Calendario Attività Giovanile'!$E857="",'Calendario Attività Giovanile'!$H857="",'Calendario Attività Giovanile'!$I857=""),"ERRORE! MANCA…","")))))))))))))),"")</f>
        <v/>
      </c>
      <c r="N516" s="25" t="str">
        <f t="shared" si="40"/>
        <v/>
      </c>
      <c r="O516" s="25" t="str">
        <f t="shared" si="41"/>
        <v/>
      </c>
      <c r="P516" s="25" t="str">
        <f t="shared" si="42"/>
        <v/>
      </c>
      <c r="Q516" s="25" t="str">
        <f t="shared" si="43"/>
        <v/>
      </c>
      <c r="R516" s="12" t="str">
        <f t="shared" si="44"/>
        <v/>
      </c>
      <c r="S516" s="6"/>
      <c r="T516" s="4"/>
      <c r="U516" s="4"/>
    </row>
    <row r="517" spans="13:21" ht="24" customHeight="1">
      <c r="M517" s="24" t="str">
        <f>IFERROR(IF(G858="","",IF(G858="GENNAIO","",IF(G858="FEBBRAIO","",IF(G858="MARZO","",IF(G858="APRILE","",IF(G858="MAGGIO","",IF(G858="GIUGNO","",IF(G858="LUGLIO","",IF(G858="AGOSTO","",IF(G858="SETTEMBRE","",IF(G858="OTTOBRE","",IF(G858="NOVEMBRE","",IF(G858="DICEMBRE","",IF(OR('Calendario Attività Giovanile'!$D858="",'Calendario Attività Giovanile'!$E858="",'Calendario Attività Giovanile'!$H858="",'Calendario Attività Giovanile'!$I858=""),"ERRORE! MANCA…","")))))))))))))),"")</f>
        <v/>
      </c>
      <c r="N517" s="25" t="str">
        <f t="shared" si="40"/>
        <v/>
      </c>
      <c r="O517" s="25" t="str">
        <f t="shared" si="41"/>
        <v/>
      </c>
      <c r="P517" s="25" t="str">
        <f t="shared" si="42"/>
        <v/>
      </c>
      <c r="Q517" s="25" t="str">
        <f t="shared" si="43"/>
        <v/>
      </c>
      <c r="R517" s="12" t="str">
        <f t="shared" si="44"/>
        <v/>
      </c>
      <c r="S517" s="6"/>
      <c r="T517" s="4"/>
      <c r="U517" s="4"/>
    </row>
    <row r="518" spans="13:21" ht="24" customHeight="1">
      <c r="M518" s="24" t="str">
        <f>IFERROR(IF(G859="","",IF(G859="GENNAIO","",IF(G859="FEBBRAIO","",IF(G859="MARZO","",IF(G859="APRILE","",IF(G859="MAGGIO","",IF(G859="GIUGNO","",IF(G859="LUGLIO","",IF(G859="AGOSTO","",IF(G859="SETTEMBRE","",IF(G859="OTTOBRE","",IF(G859="NOVEMBRE","",IF(G859="DICEMBRE","",IF(OR('Calendario Attività Giovanile'!$D859="",'Calendario Attività Giovanile'!$E859="",'Calendario Attività Giovanile'!$H859="",'Calendario Attività Giovanile'!$I859=""),"ERRORE! MANCA…","")))))))))))))),"")</f>
        <v/>
      </c>
      <c r="N518" s="25" t="str">
        <f t="shared" si="40"/>
        <v/>
      </c>
      <c r="O518" s="25" t="str">
        <f t="shared" si="41"/>
        <v/>
      </c>
      <c r="P518" s="25" t="str">
        <f t="shared" si="42"/>
        <v/>
      </c>
      <c r="Q518" s="25" t="str">
        <f t="shared" si="43"/>
        <v/>
      </c>
      <c r="R518" s="12" t="str">
        <f t="shared" si="44"/>
        <v/>
      </c>
      <c r="S518" s="6"/>
      <c r="T518" s="4"/>
      <c r="U518" s="4"/>
    </row>
    <row r="519" spans="13:21" ht="24" customHeight="1">
      <c r="M519" s="24" t="str">
        <f>IFERROR(IF(G860="","",IF(G860="GENNAIO","",IF(G860="FEBBRAIO","",IF(G860="MARZO","",IF(G860="APRILE","",IF(G860="MAGGIO","",IF(G860="GIUGNO","",IF(G860="LUGLIO","",IF(G860="AGOSTO","",IF(G860="SETTEMBRE","",IF(G860="OTTOBRE","",IF(G860="NOVEMBRE","",IF(G860="DICEMBRE","",IF(OR('Calendario Attività Giovanile'!$D860="",'Calendario Attività Giovanile'!$E860="",'Calendario Attività Giovanile'!$H860="",'Calendario Attività Giovanile'!$I860=""),"ERRORE! MANCA…","")))))))))))))),"")</f>
        <v/>
      </c>
      <c r="N519" s="25" t="str">
        <f t="shared" si="40"/>
        <v/>
      </c>
      <c r="O519" s="25" t="str">
        <f t="shared" si="41"/>
        <v/>
      </c>
      <c r="P519" s="25" t="str">
        <f t="shared" si="42"/>
        <v/>
      </c>
      <c r="Q519" s="25" t="str">
        <f t="shared" si="43"/>
        <v/>
      </c>
      <c r="R519" s="12" t="str">
        <f t="shared" si="44"/>
        <v/>
      </c>
      <c r="S519" s="6"/>
      <c r="T519" s="4"/>
      <c r="U519" s="4"/>
    </row>
    <row r="520" spans="13:21" ht="24" customHeight="1">
      <c r="M520" s="24" t="str">
        <f>IFERROR(IF(G861="","",IF(G861="GENNAIO","",IF(G861="FEBBRAIO","",IF(G861="MARZO","",IF(G861="APRILE","",IF(G861="MAGGIO","",IF(G861="GIUGNO","",IF(G861="LUGLIO","",IF(G861="AGOSTO","",IF(G861="SETTEMBRE","",IF(G861="OTTOBRE","",IF(G861="NOVEMBRE","",IF(G861="DICEMBRE","",IF(OR('Calendario Attività Giovanile'!$D861="",'Calendario Attività Giovanile'!$E861="",'Calendario Attività Giovanile'!$H861="",'Calendario Attività Giovanile'!$I861=""),"ERRORE! MANCA…","")))))))))))))),"")</f>
        <v/>
      </c>
      <c r="N520" s="25" t="str">
        <f t="shared" si="40"/>
        <v/>
      </c>
      <c r="O520" s="25" t="str">
        <f t="shared" si="41"/>
        <v/>
      </c>
      <c r="P520" s="25" t="str">
        <f t="shared" si="42"/>
        <v/>
      </c>
      <c r="Q520" s="25" t="str">
        <f t="shared" si="43"/>
        <v/>
      </c>
      <c r="R520" s="12" t="str">
        <f t="shared" si="44"/>
        <v/>
      </c>
      <c r="S520" s="6"/>
      <c r="T520" s="4"/>
      <c r="U520" s="4"/>
    </row>
    <row r="521" spans="13:21" ht="24" customHeight="1">
      <c r="M521" s="24" t="str">
        <f>IFERROR(IF(G862="","",IF(G862="GENNAIO","",IF(G862="FEBBRAIO","",IF(G862="MARZO","",IF(G862="APRILE","",IF(G862="MAGGIO","",IF(G862="GIUGNO","",IF(G862="LUGLIO","",IF(G862="AGOSTO","",IF(G862="SETTEMBRE","",IF(G862="OTTOBRE","",IF(G862="NOVEMBRE","",IF(G862="DICEMBRE","",IF(OR('Calendario Attività Giovanile'!$D862="",'Calendario Attività Giovanile'!$E862="",'Calendario Attività Giovanile'!$H862="",'Calendario Attività Giovanile'!$I862=""),"ERRORE! MANCA…","")))))))))))))),"")</f>
        <v/>
      </c>
      <c r="N521" s="25" t="str">
        <f t="shared" si="40"/>
        <v/>
      </c>
      <c r="O521" s="25" t="str">
        <f t="shared" si="41"/>
        <v/>
      </c>
      <c r="P521" s="25" t="str">
        <f t="shared" si="42"/>
        <v/>
      </c>
      <c r="Q521" s="25" t="str">
        <f t="shared" si="43"/>
        <v/>
      </c>
      <c r="R521" s="12" t="str">
        <f t="shared" si="44"/>
        <v/>
      </c>
      <c r="S521" s="6"/>
      <c r="T521" s="4"/>
      <c r="U521" s="4"/>
    </row>
    <row r="522" spans="13:21" ht="24" customHeight="1">
      <c r="M522" s="24" t="str">
        <f>IFERROR(IF(G863="","",IF(G863="GENNAIO","",IF(G863="FEBBRAIO","",IF(G863="MARZO","",IF(G863="APRILE","",IF(G863="MAGGIO","",IF(G863="GIUGNO","",IF(G863="LUGLIO","",IF(G863="AGOSTO","",IF(G863="SETTEMBRE","",IF(G863="OTTOBRE","",IF(G863="NOVEMBRE","",IF(G863="DICEMBRE","",IF(OR('Calendario Attività Giovanile'!$D863="",'Calendario Attività Giovanile'!$E863="",'Calendario Attività Giovanile'!$H863="",'Calendario Attività Giovanile'!$I863=""),"ERRORE! MANCA…","")))))))))))))),"")</f>
        <v/>
      </c>
      <c r="N522" s="25" t="str">
        <f t="shared" si="40"/>
        <v/>
      </c>
      <c r="O522" s="25" t="str">
        <f t="shared" si="41"/>
        <v/>
      </c>
      <c r="P522" s="25" t="str">
        <f t="shared" si="42"/>
        <v/>
      </c>
      <c r="Q522" s="25" t="str">
        <f t="shared" si="43"/>
        <v/>
      </c>
      <c r="R522" s="12" t="str">
        <f t="shared" si="44"/>
        <v/>
      </c>
      <c r="S522" s="6"/>
      <c r="T522" s="4"/>
      <c r="U522" s="4"/>
    </row>
    <row r="523" spans="13:21" ht="24" customHeight="1">
      <c r="M523" s="24" t="str">
        <f>IFERROR(IF(G864="","",IF(G864="GENNAIO","",IF(G864="FEBBRAIO","",IF(G864="MARZO","",IF(G864="APRILE","",IF(G864="MAGGIO","",IF(G864="GIUGNO","",IF(G864="LUGLIO","",IF(G864="AGOSTO","",IF(G864="SETTEMBRE","",IF(G864="OTTOBRE","",IF(G864="NOVEMBRE","",IF(G864="DICEMBRE","",IF(OR('Calendario Attività Giovanile'!$D864="",'Calendario Attività Giovanile'!$E864="",'Calendario Attività Giovanile'!$H864="",'Calendario Attività Giovanile'!$I864=""),"ERRORE! MANCA…","")))))))))))))),"")</f>
        <v/>
      </c>
      <c r="N523" s="25" t="str">
        <f t="shared" si="40"/>
        <v/>
      </c>
      <c r="O523" s="25" t="str">
        <f t="shared" si="41"/>
        <v/>
      </c>
      <c r="P523" s="25" t="str">
        <f t="shared" si="42"/>
        <v/>
      </c>
      <c r="Q523" s="25" t="str">
        <f t="shared" si="43"/>
        <v/>
      </c>
      <c r="R523" s="12" t="str">
        <f t="shared" si="44"/>
        <v/>
      </c>
      <c r="S523" s="6"/>
      <c r="T523" s="4"/>
      <c r="U523" s="4"/>
    </row>
    <row r="524" spans="13:21" ht="24" customHeight="1">
      <c r="M524" s="24" t="str">
        <f>IFERROR(IF(G865="","",IF(G865="GENNAIO","",IF(G865="FEBBRAIO","",IF(G865="MARZO","",IF(G865="APRILE","",IF(G865="MAGGIO","",IF(G865="GIUGNO","",IF(G865="LUGLIO","",IF(G865="AGOSTO","",IF(G865="SETTEMBRE","",IF(G865="OTTOBRE","",IF(G865="NOVEMBRE","",IF(G865="DICEMBRE","",IF(OR('Calendario Attività Giovanile'!$D865="",'Calendario Attività Giovanile'!$E865="",'Calendario Attività Giovanile'!$H865="",'Calendario Attività Giovanile'!$I865=""),"ERRORE! MANCA…","")))))))))))))),"")</f>
        <v/>
      </c>
      <c r="N524" s="25" t="str">
        <f t="shared" si="40"/>
        <v/>
      </c>
      <c r="O524" s="25" t="str">
        <f t="shared" si="41"/>
        <v/>
      </c>
      <c r="P524" s="25" t="str">
        <f t="shared" si="42"/>
        <v/>
      </c>
      <c r="Q524" s="25" t="str">
        <f t="shared" si="43"/>
        <v/>
      </c>
      <c r="R524" s="12" t="str">
        <f t="shared" si="44"/>
        <v/>
      </c>
      <c r="S524" s="6"/>
      <c r="T524" s="4"/>
      <c r="U524" s="4"/>
    </row>
    <row r="525" spans="13:21" ht="24" customHeight="1">
      <c r="M525" s="24" t="str">
        <f>IFERROR(IF(G866="","",IF(G866="GENNAIO","",IF(G866="FEBBRAIO","",IF(G866="MARZO","",IF(G866="APRILE","",IF(G866="MAGGIO","",IF(G866="GIUGNO","",IF(G866="LUGLIO","",IF(G866="AGOSTO","",IF(G866="SETTEMBRE","",IF(G866="OTTOBRE","",IF(G866="NOVEMBRE","",IF(G866="DICEMBRE","",IF(OR('Calendario Attività Giovanile'!$D866="",'Calendario Attività Giovanile'!$E866="",'Calendario Attività Giovanile'!$H866="",'Calendario Attività Giovanile'!$I866=""),"ERRORE! MANCA…","")))))))))))))),"")</f>
        <v/>
      </c>
      <c r="N525" s="25" t="str">
        <f t="shared" si="40"/>
        <v/>
      </c>
      <c r="O525" s="25" t="str">
        <f t="shared" si="41"/>
        <v/>
      </c>
      <c r="P525" s="25" t="str">
        <f t="shared" si="42"/>
        <v/>
      </c>
      <c r="Q525" s="25" t="str">
        <f t="shared" si="43"/>
        <v/>
      </c>
      <c r="R525" s="12" t="str">
        <f t="shared" si="44"/>
        <v/>
      </c>
      <c r="S525" s="6"/>
      <c r="T525" s="4"/>
      <c r="U525" s="4"/>
    </row>
    <row r="526" spans="13:21" ht="24" customHeight="1">
      <c r="M526" s="24" t="str">
        <f>IFERROR(IF(G867="","",IF(G867="GENNAIO","",IF(G867="FEBBRAIO","",IF(G867="MARZO","",IF(G867="APRILE","",IF(G867="MAGGIO","",IF(G867="GIUGNO","",IF(G867="LUGLIO","",IF(G867="AGOSTO","",IF(G867="SETTEMBRE","",IF(G867="OTTOBRE","",IF(G867="NOVEMBRE","",IF(G867="DICEMBRE","",IF(OR('Calendario Attività Giovanile'!$D867="",'Calendario Attività Giovanile'!$E867="",'Calendario Attività Giovanile'!$H867="",'Calendario Attività Giovanile'!$I867=""),"ERRORE! MANCA…","")))))))))))))),"")</f>
        <v/>
      </c>
      <c r="N526" s="25" t="str">
        <f t="shared" si="40"/>
        <v/>
      </c>
      <c r="O526" s="25" t="str">
        <f t="shared" si="41"/>
        <v/>
      </c>
      <c r="P526" s="25" t="str">
        <f t="shared" si="42"/>
        <v/>
      </c>
      <c r="Q526" s="25" t="str">
        <f t="shared" si="43"/>
        <v/>
      </c>
      <c r="R526" s="12" t="str">
        <f t="shared" si="44"/>
        <v/>
      </c>
      <c r="S526" s="6"/>
      <c r="T526" s="4"/>
      <c r="U526" s="4"/>
    </row>
    <row r="527" spans="13:21" ht="24" customHeight="1">
      <c r="M527" s="24" t="str">
        <f>IFERROR(IF(G868="","",IF(G868="GENNAIO","",IF(G868="FEBBRAIO","",IF(G868="MARZO","",IF(G868="APRILE","",IF(G868="MAGGIO","",IF(G868="GIUGNO","",IF(G868="LUGLIO","",IF(G868="AGOSTO","",IF(G868="SETTEMBRE","",IF(G868="OTTOBRE","",IF(G868="NOVEMBRE","",IF(G868="DICEMBRE","",IF(OR('Calendario Attività Giovanile'!$D868="",'Calendario Attività Giovanile'!$E868="",'Calendario Attività Giovanile'!$H868="",'Calendario Attività Giovanile'!$I868=""),"ERRORE! MANCA…","")))))))))))))),"")</f>
        <v/>
      </c>
      <c r="N527" s="25" t="str">
        <f t="shared" si="40"/>
        <v/>
      </c>
      <c r="O527" s="25" t="str">
        <f t="shared" si="41"/>
        <v/>
      </c>
      <c r="P527" s="25" t="str">
        <f t="shared" si="42"/>
        <v/>
      </c>
      <c r="Q527" s="25" t="str">
        <f t="shared" si="43"/>
        <v/>
      </c>
      <c r="R527" s="12" t="str">
        <f t="shared" si="44"/>
        <v/>
      </c>
      <c r="S527" s="6"/>
      <c r="T527" s="4"/>
      <c r="U527" s="4"/>
    </row>
    <row r="528" spans="13:21" ht="24" customHeight="1">
      <c r="M528" s="24" t="str">
        <f>IFERROR(IF(G869="","",IF(G869="GENNAIO","",IF(G869="FEBBRAIO","",IF(G869="MARZO","",IF(G869="APRILE","",IF(G869="MAGGIO","",IF(G869="GIUGNO","",IF(G869="LUGLIO","",IF(G869="AGOSTO","",IF(G869="SETTEMBRE","",IF(G869="OTTOBRE","",IF(G869="NOVEMBRE","",IF(G869="DICEMBRE","",IF(OR('Calendario Attività Giovanile'!$D869="",'Calendario Attività Giovanile'!$E869="",'Calendario Attività Giovanile'!$H869="",'Calendario Attività Giovanile'!$I869=""),"ERRORE! MANCA…","")))))))))))))),"")</f>
        <v/>
      </c>
      <c r="N528" s="25" t="str">
        <f t="shared" si="40"/>
        <v/>
      </c>
      <c r="O528" s="25" t="str">
        <f t="shared" si="41"/>
        <v/>
      </c>
      <c r="P528" s="25" t="str">
        <f t="shared" si="42"/>
        <v/>
      </c>
      <c r="Q528" s="25" t="str">
        <f t="shared" si="43"/>
        <v/>
      </c>
      <c r="R528" s="12" t="str">
        <f t="shared" si="44"/>
        <v/>
      </c>
      <c r="S528" s="6"/>
      <c r="T528" s="4"/>
      <c r="U528" s="4"/>
    </row>
    <row r="529" spans="13:21" ht="24" customHeight="1">
      <c r="M529" s="24" t="str">
        <f>IFERROR(IF(G870="","",IF(G870="GENNAIO","",IF(G870="FEBBRAIO","",IF(G870="MARZO","",IF(G870="APRILE","",IF(G870="MAGGIO","",IF(G870="GIUGNO","",IF(G870="LUGLIO","",IF(G870="AGOSTO","",IF(G870="SETTEMBRE","",IF(G870="OTTOBRE","",IF(G870="NOVEMBRE","",IF(G870="DICEMBRE","",IF(OR('Calendario Attività Giovanile'!$D870="",'Calendario Attività Giovanile'!$E870="",'Calendario Attività Giovanile'!$H870="",'Calendario Attività Giovanile'!$I870=""),"ERRORE! MANCA…","")))))))))))))),"")</f>
        <v/>
      </c>
      <c r="N529" s="25" t="str">
        <f t="shared" si="40"/>
        <v/>
      </c>
      <c r="O529" s="25" t="str">
        <f t="shared" si="41"/>
        <v/>
      </c>
      <c r="P529" s="25" t="str">
        <f t="shared" si="42"/>
        <v/>
      </c>
      <c r="Q529" s="25" t="str">
        <f t="shared" si="43"/>
        <v/>
      </c>
      <c r="R529" s="12" t="str">
        <f t="shared" si="44"/>
        <v/>
      </c>
      <c r="S529" s="6"/>
      <c r="T529" s="4"/>
      <c r="U529" s="4"/>
    </row>
    <row r="530" spans="13:21" ht="24" customHeight="1">
      <c r="M530" s="24" t="str">
        <f>IFERROR(IF(G871="","",IF(G871="GENNAIO","",IF(G871="FEBBRAIO","",IF(G871="MARZO","",IF(G871="APRILE","",IF(G871="MAGGIO","",IF(G871="GIUGNO","",IF(G871="LUGLIO","",IF(G871="AGOSTO","",IF(G871="SETTEMBRE","",IF(G871="OTTOBRE","",IF(G871="NOVEMBRE","",IF(G871="DICEMBRE","",IF(OR('Calendario Attività Giovanile'!$D871="",'Calendario Attività Giovanile'!$E871="",'Calendario Attività Giovanile'!$H871="",'Calendario Attività Giovanile'!$I871=""),"ERRORE! MANCA…","")))))))))))))),"")</f>
        <v/>
      </c>
      <c r="N530" s="25" t="str">
        <f t="shared" si="40"/>
        <v/>
      </c>
      <c r="O530" s="25" t="str">
        <f t="shared" si="41"/>
        <v/>
      </c>
      <c r="P530" s="25" t="str">
        <f t="shared" si="42"/>
        <v/>
      </c>
      <c r="Q530" s="25" t="str">
        <f t="shared" si="43"/>
        <v/>
      </c>
      <c r="R530" s="12" t="str">
        <f t="shared" si="44"/>
        <v/>
      </c>
      <c r="S530" s="6"/>
      <c r="T530" s="4"/>
      <c r="U530" s="4"/>
    </row>
    <row r="531" spans="13:21" ht="24" customHeight="1">
      <c r="M531" s="24" t="str">
        <f>IFERROR(IF(G872="","",IF(G872="GENNAIO","",IF(G872="FEBBRAIO","",IF(G872="MARZO","",IF(G872="APRILE","",IF(G872="MAGGIO","",IF(G872="GIUGNO","",IF(G872="LUGLIO","",IF(G872="AGOSTO","",IF(G872="SETTEMBRE","",IF(G872="OTTOBRE","",IF(G872="NOVEMBRE","",IF(G872="DICEMBRE","",IF(OR('Calendario Attività Giovanile'!$D872="",'Calendario Attività Giovanile'!$E872="",'Calendario Attività Giovanile'!$H872="",'Calendario Attività Giovanile'!$I872=""),"ERRORE! MANCA…","")))))))))))))),"")</f>
        <v/>
      </c>
      <c r="N531" s="25" t="str">
        <f t="shared" si="40"/>
        <v/>
      </c>
      <c r="O531" s="25" t="str">
        <f t="shared" si="41"/>
        <v/>
      </c>
      <c r="P531" s="25" t="str">
        <f t="shared" si="42"/>
        <v/>
      </c>
      <c r="Q531" s="25" t="str">
        <f t="shared" si="43"/>
        <v/>
      </c>
      <c r="R531" s="12" t="str">
        <f t="shared" si="44"/>
        <v/>
      </c>
      <c r="S531" s="6"/>
      <c r="T531" s="4"/>
      <c r="U531" s="4"/>
    </row>
    <row r="532" spans="13:21" ht="24" customHeight="1">
      <c r="M532" s="24" t="str">
        <f>IFERROR(IF(G873="","",IF(G873="GENNAIO","",IF(G873="FEBBRAIO","",IF(G873="MARZO","",IF(G873="APRILE","",IF(G873="MAGGIO","",IF(G873="GIUGNO","",IF(G873="LUGLIO","",IF(G873="AGOSTO","",IF(G873="SETTEMBRE","",IF(G873="OTTOBRE","",IF(G873="NOVEMBRE","",IF(G873="DICEMBRE","",IF(OR('Calendario Attività Giovanile'!$D873="",'Calendario Attività Giovanile'!$E873="",'Calendario Attività Giovanile'!$H873="",'Calendario Attività Giovanile'!$I873=""),"ERRORE! MANCA…","")))))))))))))),"")</f>
        <v/>
      </c>
      <c r="N532" s="25" t="str">
        <f t="shared" si="40"/>
        <v/>
      </c>
      <c r="O532" s="25" t="str">
        <f t="shared" si="41"/>
        <v/>
      </c>
      <c r="P532" s="25" t="str">
        <f t="shared" si="42"/>
        <v/>
      </c>
      <c r="Q532" s="25" t="str">
        <f t="shared" si="43"/>
        <v/>
      </c>
      <c r="R532" s="12" t="str">
        <f t="shared" si="44"/>
        <v/>
      </c>
      <c r="S532" s="6"/>
      <c r="T532" s="4"/>
      <c r="U532" s="4"/>
    </row>
    <row r="533" spans="13:21" ht="24" customHeight="1">
      <c r="M533" s="24" t="str">
        <f>IFERROR(IF(G874="","",IF(G874="GENNAIO","",IF(G874="FEBBRAIO","",IF(G874="MARZO","",IF(G874="APRILE","",IF(G874="MAGGIO","",IF(G874="GIUGNO","",IF(G874="LUGLIO","",IF(G874="AGOSTO","",IF(G874="SETTEMBRE","",IF(G874="OTTOBRE","",IF(G874="NOVEMBRE","",IF(G874="DICEMBRE","",IF(OR('Calendario Attività Giovanile'!$D874="",'Calendario Attività Giovanile'!$E874="",'Calendario Attività Giovanile'!$H874="",'Calendario Attività Giovanile'!$I874=""),"ERRORE! MANCA…","")))))))))))))),"")</f>
        <v/>
      </c>
      <c r="N533" s="25" t="str">
        <f t="shared" si="40"/>
        <v/>
      </c>
      <c r="O533" s="25" t="str">
        <f t="shared" si="41"/>
        <v/>
      </c>
      <c r="P533" s="25" t="str">
        <f t="shared" si="42"/>
        <v/>
      </c>
      <c r="Q533" s="25" t="str">
        <f t="shared" si="43"/>
        <v/>
      </c>
      <c r="R533" s="12" t="str">
        <f t="shared" si="44"/>
        <v/>
      </c>
      <c r="S533" s="6"/>
      <c r="T533" s="4"/>
      <c r="U533" s="4"/>
    </row>
    <row r="534" spans="13:21" ht="24" customHeight="1">
      <c r="M534" s="24" t="str">
        <f>IFERROR(IF(G875="","",IF(G875="GENNAIO","",IF(G875="FEBBRAIO","",IF(G875="MARZO","",IF(G875="APRILE","",IF(G875="MAGGIO","",IF(G875="GIUGNO","",IF(G875="LUGLIO","",IF(G875="AGOSTO","",IF(G875="SETTEMBRE","",IF(G875="OTTOBRE","",IF(G875="NOVEMBRE","",IF(G875="DICEMBRE","",IF(OR('Calendario Attività Giovanile'!$D875="",'Calendario Attività Giovanile'!$E875="",'Calendario Attività Giovanile'!$H875="",'Calendario Attività Giovanile'!$I875=""),"ERRORE! MANCA…","")))))))))))))),"")</f>
        <v/>
      </c>
      <c r="N534" s="25" t="str">
        <f t="shared" si="40"/>
        <v/>
      </c>
      <c r="O534" s="25" t="str">
        <f t="shared" si="41"/>
        <v/>
      </c>
      <c r="P534" s="25" t="str">
        <f t="shared" si="42"/>
        <v/>
      </c>
      <c r="Q534" s="25" t="str">
        <f t="shared" si="43"/>
        <v/>
      </c>
      <c r="R534" s="12" t="str">
        <f t="shared" si="44"/>
        <v/>
      </c>
      <c r="S534" s="6"/>
      <c r="T534" s="4"/>
      <c r="U534" s="4"/>
    </row>
    <row r="535" spans="13:21" ht="24" customHeight="1">
      <c r="M535" s="24" t="str">
        <f>IFERROR(IF(G876="","",IF(G876="GENNAIO","",IF(G876="FEBBRAIO","",IF(G876="MARZO","",IF(G876="APRILE","",IF(G876="MAGGIO","",IF(G876="GIUGNO","",IF(G876="LUGLIO","",IF(G876="AGOSTO","",IF(G876="SETTEMBRE","",IF(G876="OTTOBRE","",IF(G876="NOVEMBRE","",IF(G876="DICEMBRE","",IF(OR('Calendario Attività Giovanile'!$D876="",'Calendario Attività Giovanile'!$E876="",'Calendario Attività Giovanile'!$H876="",'Calendario Attività Giovanile'!$I876=""),"ERRORE! MANCA…","")))))))))))))),"")</f>
        <v/>
      </c>
      <c r="N535" s="25" t="str">
        <f t="shared" si="40"/>
        <v/>
      </c>
      <c r="O535" s="25" t="str">
        <f t="shared" si="41"/>
        <v/>
      </c>
      <c r="P535" s="25" t="str">
        <f t="shared" si="42"/>
        <v/>
      </c>
      <c r="Q535" s="25" t="str">
        <f t="shared" si="43"/>
        <v/>
      </c>
      <c r="R535" s="12" t="str">
        <f t="shared" si="44"/>
        <v/>
      </c>
      <c r="S535" s="6"/>
      <c r="T535" s="4"/>
      <c r="U535" s="4"/>
    </row>
    <row r="536" spans="13:21" ht="24" customHeight="1">
      <c r="M536" s="24" t="str">
        <f>IFERROR(IF(G877="","",IF(G877="GENNAIO","",IF(G877="FEBBRAIO","",IF(G877="MARZO","",IF(G877="APRILE","",IF(G877="MAGGIO","",IF(G877="GIUGNO","",IF(G877="LUGLIO","",IF(G877="AGOSTO","",IF(G877="SETTEMBRE","",IF(G877="OTTOBRE","",IF(G877="NOVEMBRE","",IF(G877="DICEMBRE","",IF(OR('Calendario Attività Giovanile'!$D877="",'Calendario Attività Giovanile'!$E877="",'Calendario Attività Giovanile'!$H877="",'Calendario Attività Giovanile'!$I877=""),"ERRORE! MANCA…","")))))))))))))),"")</f>
        <v/>
      </c>
      <c r="N536" s="25" t="str">
        <f t="shared" si="40"/>
        <v/>
      </c>
      <c r="O536" s="25" t="str">
        <f t="shared" si="41"/>
        <v/>
      </c>
      <c r="P536" s="25" t="str">
        <f t="shared" si="42"/>
        <v/>
      </c>
      <c r="Q536" s="25" t="str">
        <f t="shared" si="43"/>
        <v/>
      </c>
      <c r="R536" s="12" t="str">
        <f t="shared" si="44"/>
        <v/>
      </c>
      <c r="S536" s="6"/>
      <c r="T536" s="4"/>
      <c r="U536" s="4"/>
    </row>
    <row r="537" spans="13:21" ht="24" customHeight="1">
      <c r="M537" s="24" t="str">
        <f>IFERROR(IF(G878="","",IF(G878="GENNAIO","",IF(G878="FEBBRAIO","",IF(G878="MARZO","",IF(G878="APRILE","",IF(G878="MAGGIO","",IF(G878="GIUGNO","",IF(G878="LUGLIO","",IF(G878="AGOSTO","",IF(G878="SETTEMBRE","",IF(G878="OTTOBRE","",IF(G878="NOVEMBRE","",IF(G878="DICEMBRE","",IF(OR('Calendario Attività Giovanile'!$D878="",'Calendario Attività Giovanile'!$E878="",'Calendario Attività Giovanile'!$H878="",'Calendario Attività Giovanile'!$I878=""),"ERRORE! MANCA…","")))))))))))))),"")</f>
        <v/>
      </c>
      <c r="N537" s="25" t="str">
        <f t="shared" ref="N537:N600" si="45">IF(AND(M537&lt;&gt;"",D878=""),"Tipologia","")</f>
        <v/>
      </c>
      <c r="O537" s="25" t="str">
        <f t="shared" ref="O537:O600" si="46">IF(AND(M537&lt;&gt;"",E878=""),"Data","")</f>
        <v/>
      </c>
      <c r="P537" s="25" t="str">
        <f t="shared" ref="P537:P600" si="47">IF(AND(M537&lt;&gt;"",I878=""),"Zona","")</f>
        <v/>
      </c>
      <c r="Q537" s="25" t="str">
        <f t="shared" ref="Q537:Q600" si="48">IF(AND(M537&lt;&gt;"",H878=""),"Circolo","")</f>
        <v/>
      </c>
      <c r="R537" s="12" t="str">
        <f t="shared" si="44"/>
        <v/>
      </c>
      <c r="S537" s="6"/>
      <c r="T537" s="4"/>
      <c r="U537" s="4"/>
    </row>
    <row r="538" spans="13:21" ht="24" customHeight="1">
      <c r="M538" s="24" t="str">
        <f>IFERROR(IF(G879="","",IF(G879="GENNAIO","",IF(G879="FEBBRAIO","",IF(G879="MARZO","",IF(G879="APRILE","",IF(G879="MAGGIO","",IF(G879="GIUGNO","",IF(G879="LUGLIO","",IF(G879="AGOSTO","",IF(G879="SETTEMBRE","",IF(G879="OTTOBRE","",IF(G879="NOVEMBRE","",IF(G879="DICEMBRE","",IF(OR('Calendario Attività Giovanile'!$D879="",'Calendario Attività Giovanile'!$E879="",'Calendario Attività Giovanile'!$H879="",'Calendario Attività Giovanile'!$I879=""),"ERRORE! MANCA…","")))))))))))))),"")</f>
        <v/>
      </c>
      <c r="N538" s="25" t="str">
        <f t="shared" si="45"/>
        <v/>
      </c>
      <c r="O538" s="25" t="str">
        <f t="shared" si="46"/>
        <v/>
      </c>
      <c r="P538" s="25" t="str">
        <f t="shared" si="47"/>
        <v/>
      </c>
      <c r="Q538" s="25" t="str">
        <f t="shared" si="48"/>
        <v/>
      </c>
      <c r="R538" s="12" t="str">
        <f t="shared" si="44"/>
        <v/>
      </c>
      <c r="S538" s="6"/>
      <c r="T538" s="4"/>
      <c r="U538" s="4"/>
    </row>
    <row r="539" spans="13:21" ht="24" customHeight="1">
      <c r="M539" s="24" t="str">
        <f>IFERROR(IF(G880="","",IF(G880="GENNAIO","",IF(G880="FEBBRAIO","",IF(G880="MARZO","",IF(G880="APRILE","",IF(G880="MAGGIO","",IF(G880="GIUGNO","",IF(G880="LUGLIO","",IF(G880="AGOSTO","",IF(G880="SETTEMBRE","",IF(G880="OTTOBRE","",IF(G880="NOVEMBRE","",IF(G880="DICEMBRE","",IF(OR('Calendario Attività Giovanile'!$D880="",'Calendario Attività Giovanile'!$E880="",'Calendario Attività Giovanile'!$H880="",'Calendario Attività Giovanile'!$I880=""),"ERRORE! MANCA…","")))))))))))))),"")</f>
        <v/>
      </c>
      <c r="N539" s="25" t="str">
        <f t="shared" si="45"/>
        <v/>
      </c>
      <c r="O539" s="25" t="str">
        <f t="shared" si="46"/>
        <v/>
      </c>
      <c r="P539" s="25" t="str">
        <f t="shared" si="47"/>
        <v/>
      </c>
      <c r="Q539" s="25" t="str">
        <f t="shared" si="48"/>
        <v/>
      </c>
      <c r="R539" s="12" t="str">
        <f t="shared" si="44"/>
        <v/>
      </c>
      <c r="S539" s="6"/>
      <c r="T539" s="4"/>
      <c r="U539" s="4"/>
    </row>
    <row r="540" spans="13:21" ht="24" customHeight="1">
      <c r="M540" s="24" t="str">
        <f>IFERROR(IF(G881="","",IF(G881="GENNAIO","",IF(G881="FEBBRAIO","",IF(G881="MARZO","",IF(G881="APRILE","",IF(G881="MAGGIO","",IF(G881="GIUGNO","",IF(G881="LUGLIO","",IF(G881="AGOSTO","",IF(G881="SETTEMBRE","",IF(G881="OTTOBRE","",IF(G881="NOVEMBRE","",IF(G881="DICEMBRE","",IF(OR('Calendario Attività Giovanile'!$D881="",'Calendario Attività Giovanile'!$E881="",'Calendario Attività Giovanile'!$H881="",'Calendario Attività Giovanile'!$I881=""),"ERRORE! MANCA…","")))))))))))))),"")</f>
        <v/>
      </c>
      <c r="N540" s="25" t="str">
        <f t="shared" si="45"/>
        <v/>
      </c>
      <c r="O540" s="25" t="str">
        <f t="shared" si="46"/>
        <v/>
      </c>
      <c r="P540" s="25" t="str">
        <f t="shared" si="47"/>
        <v/>
      </c>
      <c r="Q540" s="25" t="str">
        <f t="shared" si="48"/>
        <v/>
      </c>
      <c r="R540" s="12" t="str">
        <f t="shared" si="44"/>
        <v/>
      </c>
      <c r="S540" s="6"/>
      <c r="T540" s="4"/>
      <c r="U540" s="4"/>
    </row>
    <row r="541" spans="13:21" ht="24" customHeight="1">
      <c r="M541" s="24" t="str">
        <f>IFERROR(IF(G882="","",IF(G882="GENNAIO","",IF(G882="FEBBRAIO","",IF(G882="MARZO","",IF(G882="APRILE","",IF(G882="MAGGIO","",IF(G882="GIUGNO","",IF(G882="LUGLIO","",IF(G882="AGOSTO","",IF(G882="SETTEMBRE","",IF(G882="OTTOBRE","",IF(G882="NOVEMBRE","",IF(G882="DICEMBRE","",IF(OR('Calendario Attività Giovanile'!$D882="",'Calendario Attività Giovanile'!$E882="",'Calendario Attività Giovanile'!$H882="",'Calendario Attività Giovanile'!$I882=""),"ERRORE! MANCA…","")))))))))))))),"")</f>
        <v/>
      </c>
      <c r="N541" s="25" t="str">
        <f t="shared" si="45"/>
        <v/>
      </c>
      <c r="O541" s="25" t="str">
        <f t="shared" si="46"/>
        <v/>
      </c>
      <c r="P541" s="25" t="str">
        <f t="shared" si="47"/>
        <v/>
      </c>
      <c r="Q541" s="25" t="str">
        <f t="shared" si="48"/>
        <v/>
      </c>
      <c r="R541" s="12" t="str">
        <f t="shared" si="44"/>
        <v/>
      </c>
      <c r="S541" s="6"/>
      <c r="T541" s="4"/>
      <c r="U541" s="4"/>
    </row>
    <row r="542" spans="13:21" ht="24" customHeight="1">
      <c r="M542" s="24" t="str">
        <f>IFERROR(IF(G883="","",IF(G883="GENNAIO","",IF(G883="FEBBRAIO","",IF(G883="MARZO","",IF(G883="APRILE","",IF(G883="MAGGIO","",IF(G883="GIUGNO","",IF(G883="LUGLIO","",IF(G883="AGOSTO","",IF(G883="SETTEMBRE","",IF(G883="OTTOBRE","",IF(G883="NOVEMBRE","",IF(G883="DICEMBRE","",IF(OR('Calendario Attività Giovanile'!$D883="",'Calendario Attività Giovanile'!$E883="",'Calendario Attività Giovanile'!$H883="",'Calendario Attività Giovanile'!$I883=""),"ERRORE! MANCA…","")))))))))))))),"")</f>
        <v/>
      </c>
      <c r="N542" s="25" t="str">
        <f t="shared" si="45"/>
        <v/>
      </c>
      <c r="O542" s="25" t="str">
        <f t="shared" si="46"/>
        <v/>
      </c>
      <c r="P542" s="25" t="str">
        <f t="shared" si="47"/>
        <v/>
      </c>
      <c r="Q542" s="25" t="str">
        <f t="shared" si="48"/>
        <v/>
      </c>
      <c r="R542" s="12" t="str">
        <f t="shared" si="44"/>
        <v/>
      </c>
      <c r="S542" s="6"/>
      <c r="T542" s="4"/>
      <c r="U542" s="4"/>
    </row>
    <row r="543" spans="13:21" ht="24" customHeight="1">
      <c r="M543" s="24" t="str">
        <f>IFERROR(IF(G884="","",IF(G884="GENNAIO","",IF(G884="FEBBRAIO","",IF(G884="MARZO","",IF(G884="APRILE","",IF(G884="MAGGIO","",IF(G884="GIUGNO","",IF(G884="LUGLIO","",IF(G884="AGOSTO","",IF(G884="SETTEMBRE","",IF(G884="OTTOBRE","",IF(G884="NOVEMBRE","",IF(G884="DICEMBRE","",IF(OR('Calendario Attività Giovanile'!$D884="",'Calendario Attività Giovanile'!$E884="",'Calendario Attività Giovanile'!$H884="",'Calendario Attività Giovanile'!$I884=""),"ERRORE! MANCA…","")))))))))))))),"")</f>
        <v/>
      </c>
      <c r="N543" s="25" t="str">
        <f t="shared" si="45"/>
        <v/>
      </c>
      <c r="O543" s="25" t="str">
        <f t="shared" si="46"/>
        <v/>
      </c>
      <c r="P543" s="25" t="str">
        <f t="shared" si="47"/>
        <v/>
      </c>
      <c r="Q543" s="25" t="str">
        <f t="shared" si="48"/>
        <v/>
      </c>
      <c r="R543" s="12" t="str">
        <f t="shared" si="44"/>
        <v/>
      </c>
      <c r="S543" s="6"/>
      <c r="T543" s="4"/>
      <c r="U543" s="4"/>
    </row>
    <row r="544" spans="13:21" ht="24" customHeight="1">
      <c r="M544" s="24" t="str">
        <f>IFERROR(IF(G885="","",IF(G885="GENNAIO","",IF(G885="FEBBRAIO","",IF(G885="MARZO","",IF(G885="APRILE","",IF(G885="MAGGIO","",IF(G885="GIUGNO","",IF(G885="LUGLIO","",IF(G885="AGOSTO","",IF(G885="SETTEMBRE","",IF(G885="OTTOBRE","",IF(G885="NOVEMBRE","",IF(G885="DICEMBRE","",IF(OR('Calendario Attività Giovanile'!$D885="",'Calendario Attività Giovanile'!$E885="",'Calendario Attività Giovanile'!$H885="",'Calendario Attività Giovanile'!$I885=""),"ERRORE! MANCA…","")))))))))))))),"")</f>
        <v/>
      </c>
      <c r="N544" s="25" t="str">
        <f t="shared" si="45"/>
        <v/>
      </c>
      <c r="O544" s="25" t="str">
        <f t="shared" si="46"/>
        <v/>
      </c>
      <c r="P544" s="25" t="str">
        <f t="shared" si="47"/>
        <v/>
      </c>
      <c r="Q544" s="25" t="str">
        <f t="shared" si="48"/>
        <v/>
      </c>
      <c r="R544" s="12" t="str">
        <f t="shared" si="44"/>
        <v/>
      </c>
      <c r="S544" s="6"/>
      <c r="T544" s="4"/>
      <c r="U544" s="4"/>
    </row>
    <row r="545" spans="13:21" ht="24" customHeight="1">
      <c r="M545" s="24" t="str">
        <f>IFERROR(IF(G886="","",IF(G886="GENNAIO","",IF(G886="FEBBRAIO","",IF(G886="MARZO","",IF(G886="APRILE","",IF(G886="MAGGIO","",IF(G886="GIUGNO","",IF(G886="LUGLIO","",IF(G886="AGOSTO","",IF(G886="SETTEMBRE","",IF(G886="OTTOBRE","",IF(G886="NOVEMBRE","",IF(G886="DICEMBRE","",IF(OR('Calendario Attività Giovanile'!$D886="",'Calendario Attività Giovanile'!$E886="",'Calendario Attività Giovanile'!$H886="",'Calendario Attività Giovanile'!$I886=""),"ERRORE! MANCA…","")))))))))))))),"")</f>
        <v/>
      </c>
      <c r="N545" s="25" t="str">
        <f t="shared" si="45"/>
        <v/>
      </c>
      <c r="O545" s="25" t="str">
        <f t="shared" si="46"/>
        <v/>
      </c>
      <c r="P545" s="25" t="str">
        <f t="shared" si="47"/>
        <v/>
      </c>
      <c r="Q545" s="25" t="str">
        <f t="shared" si="48"/>
        <v/>
      </c>
      <c r="R545" s="12" t="str">
        <f t="shared" si="44"/>
        <v/>
      </c>
      <c r="S545" s="6"/>
      <c r="T545" s="4"/>
      <c r="U545" s="4"/>
    </row>
    <row r="546" spans="13:21" ht="24" customHeight="1">
      <c r="M546" s="24" t="str">
        <f>IFERROR(IF(G887="","",IF(G887="GENNAIO","",IF(G887="FEBBRAIO","",IF(G887="MARZO","",IF(G887="APRILE","",IF(G887="MAGGIO","",IF(G887="GIUGNO","",IF(G887="LUGLIO","",IF(G887="AGOSTO","",IF(G887="SETTEMBRE","",IF(G887="OTTOBRE","",IF(G887="NOVEMBRE","",IF(G887="DICEMBRE","",IF(OR('Calendario Attività Giovanile'!$D887="",'Calendario Attività Giovanile'!$E887="",'Calendario Attività Giovanile'!$H887="",'Calendario Attività Giovanile'!$I887=""),"ERRORE! MANCA…","")))))))))))))),"")</f>
        <v/>
      </c>
      <c r="N546" s="25" t="str">
        <f t="shared" si="45"/>
        <v/>
      </c>
      <c r="O546" s="25" t="str">
        <f t="shared" si="46"/>
        <v/>
      </c>
      <c r="P546" s="25" t="str">
        <f t="shared" si="47"/>
        <v/>
      </c>
      <c r="Q546" s="25" t="str">
        <f t="shared" si="48"/>
        <v/>
      </c>
      <c r="R546" s="12" t="str">
        <f t="shared" si="44"/>
        <v/>
      </c>
      <c r="S546" s="6"/>
      <c r="T546" s="4"/>
      <c r="U546" s="4"/>
    </row>
    <row r="547" spans="13:21" ht="24" customHeight="1">
      <c r="M547" s="24" t="str">
        <f>IFERROR(IF(G888="","",IF(G888="GENNAIO","",IF(G888="FEBBRAIO","",IF(G888="MARZO","",IF(G888="APRILE","",IF(G888="MAGGIO","",IF(G888="GIUGNO","",IF(G888="LUGLIO","",IF(G888="AGOSTO","",IF(G888="SETTEMBRE","",IF(G888="OTTOBRE","",IF(G888="NOVEMBRE","",IF(G888="DICEMBRE","",IF(OR('Calendario Attività Giovanile'!$D888="",'Calendario Attività Giovanile'!$E888="",'Calendario Attività Giovanile'!$H888="",'Calendario Attività Giovanile'!$I888=""),"ERRORE! MANCA…","")))))))))))))),"")</f>
        <v/>
      </c>
      <c r="N547" s="25" t="str">
        <f t="shared" si="45"/>
        <v/>
      </c>
      <c r="O547" s="25" t="str">
        <f t="shared" si="46"/>
        <v/>
      </c>
      <c r="P547" s="25" t="str">
        <f t="shared" si="47"/>
        <v/>
      </c>
      <c r="Q547" s="25" t="str">
        <f t="shared" si="48"/>
        <v/>
      </c>
      <c r="R547" s="12" t="str">
        <f t="shared" si="44"/>
        <v/>
      </c>
      <c r="S547" s="6"/>
      <c r="T547" s="4"/>
      <c r="U547" s="4"/>
    </row>
    <row r="548" spans="13:21" ht="24" customHeight="1">
      <c r="M548" s="24" t="str">
        <f>IFERROR(IF(G889="","",IF(G889="GENNAIO","",IF(G889="FEBBRAIO","",IF(G889="MARZO","",IF(G889="APRILE","",IF(G889="MAGGIO","",IF(G889="GIUGNO","",IF(G889="LUGLIO","",IF(G889="AGOSTO","",IF(G889="SETTEMBRE","",IF(G889="OTTOBRE","",IF(G889="NOVEMBRE","",IF(G889="DICEMBRE","",IF(OR('Calendario Attività Giovanile'!$D889="",'Calendario Attività Giovanile'!$E889="",'Calendario Attività Giovanile'!$H889="",'Calendario Attività Giovanile'!$I889=""),"ERRORE! MANCA…","")))))))))))))),"")</f>
        <v/>
      </c>
      <c r="N548" s="25" t="str">
        <f t="shared" si="45"/>
        <v/>
      </c>
      <c r="O548" s="25" t="str">
        <f t="shared" si="46"/>
        <v/>
      </c>
      <c r="P548" s="25" t="str">
        <f t="shared" si="47"/>
        <v/>
      </c>
      <c r="Q548" s="25" t="str">
        <f t="shared" si="48"/>
        <v/>
      </c>
      <c r="R548" s="12" t="str">
        <f t="shared" si="44"/>
        <v/>
      </c>
      <c r="S548" s="6"/>
      <c r="T548" s="4"/>
      <c r="U548" s="4"/>
    </row>
    <row r="549" spans="13:21" ht="24" customHeight="1">
      <c r="M549" s="24" t="str">
        <f>IFERROR(IF(G890="","",IF(G890="GENNAIO","",IF(G890="FEBBRAIO","",IF(G890="MARZO","",IF(G890="APRILE","",IF(G890="MAGGIO","",IF(G890="GIUGNO","",IF(G890="LUGLIO","",IF(G890="AGOSTO","",IF(G890="SETTEMBRE","",IF(G890="OTTOBRE","",IF(G890="NOVEMBRE","",IF(G890="DICEMBRE","",IF(OR('Calendario Attività Giovanile'!$D890="",'Calendario Attività Giovanile'!$E890="",'Calendario Attività Giovanile'!$H890="",'Calendario Attività Giovanile'!$I890=""),"ERRORE! MANCA…","")))))))))))))),"")</f>
        <v/>
      </c>
      <c r="N549" s="25" t="str">
        <f t="shared" si="45"/>
        <v/>
      </c>
      <c r="O549" s="25" t="str">
        <f t="shared" si="46"/>
        <v/>
      </c>
      <c r="P549" s="25" t="str">
        <f t="shared" si="47"/>
        <v/>
      </c>
      <c r="Q549" s="25" t="str">
        <f t="shared" si="48"/>
        <v/>
      </c>
      <c r="R549" s="12" t="str">
        <f t="shared" si="44"/>
        <v/>
      </c>
      <c r="S549" s="6"/>
      <c r="T549" s="4"/>
      <c r="U549" s="4"/>
    </row>
    <row r="550" spans="13:21" ht="24" customHeight="1">
      <c r="M550" s="24" t="str">
        <f>IFERROR(IF(G891="","",IF(G891="GENNAIO","",IF(G891="FEBBRAIO","",IF(G891="MARZO","",IF(G891="APRILE","",IF(G891="MAGGIO","",IF(G891="GIUGNO","",IF(G891="LUGLIO","",IF(G891="AGOSTO","",IF(G891="SETTEMBRE","",IF(G891="OTTOBRE","",IF(G891="NOVEMBRE","",IF(G891="DICEMBRE","",IF(OR('Calendario Attività Giovanile'!$D891="",'Calendario Attività Giovanile'!$E891="",'Calendario Attività Giovanile'!$H891="",'Calendario Attività Giovanile'!$I891=""),"ERRORE! MANCA…","")))))))))))))),"")</f>
        <v/>
      </c>
      <c r="N550" s="25" t="str">
        <f t="shared" si="45"/>
        <v/>
      </c>
      <c r="O550" s="25" t="str">
        <f t="shared" si="46"/>
        <v/>
      </c>
      <c r="P550" s="25" t="str">
        <f t="shared" si="47"/>
        <v/>
      </c>
      <c r="Q550" s="25" t="str">
        <f t="shared" si="48"/>
        <v/>
      </c>
      <c r="R550" s="12" t="str">
        <f t="shared" si="44"/>
        <v/>
      </c>
      <c r="S550" s="6"/>
      <c r="T550" s="4"/>
      <c r="U550" s="4"/>
    </row>
    <row r="551" spans="13:21" ht="24" customHeight="1">
      <c r="M551" s="24" t="str">
        <f>IFERROR(IF(G892="","",IF(G892="GENNAIO","",IF(G892="FEBBRAIO","",IF(G892="MARZO","",IF(G892="APRILE","",IF(G892="MAGGIO","",IF(G892="GIUGNO","",IF(G892="LUGLIO","",IF(G892="AGOSTO","",IF(G892="SETTEMBRE","",IF(G892="OTTOBRE","",IF(G892="NOVEMBRE","",IF(G892="DICEMBRE","",IF(OR('Calendario Attività Giovanile'!$D892="",'Calendario Attività Giovanile'!$E892="",'Calendario Attività Giovanile'!$H892="",'Calendario Attività Giovanile'!$I892=""),"ERRORE! MANCA…","")))))))))))))),"")</f>
        <v/>
      </c>
      <c r="N551" s="25" t="str">
        <f t="shared" si="45"/>
        <v/>
      </c>
      <c r="O551" s="25" t="str">
        <f t="shared" si="46"/>
        <v/>
      </c>
      <c r="P551" s="25" t="str">
        <f t="shared" si="47"/>
        <v/>
      </c>
      <c r="Q551" s="25" t="str">
        <f t="shared" si="48"/>
        <v/>
      </c>
      <c r="R551" s="12" t="str">
        <f t="shared" si="44"/>
        <v/>
      </c>
      <c r="S551" s="6"/>
      <c r="T551" s="4"/>
      <c r="U551" s="4"/>
    </row>
    <row r="552" spans="13:21" ht="24" customHeight="1">
      <c r="M552" s="24" t="str">
        <f>IFERROR(IF(G893="","",IF(G893="GENNAIO","",IF(G893="FEBBRAIO","",IF(G893="MARZO","",IF(G893="APRILE","",IF(G893="MAGGIO","",IF(G893="GIUGNO","",IF(G893="LUGLIO","",IF(G893="AGOSTO","",IF(G893="SETTEMBRE","",IF(G893="OTTOBRE","",IF(G893="NOVEMBRE","",IF(G893="DICEMBRE","",IF(OR('Calendario Attività Giovanile'!$D893="",'Calendario Attività Giovanile'!$E893="",'Calendario Attività Giovanile'!$H893="",'Calendario Attività Giovanile'!$I893=""),"ERRORE! MANCA…","")))))))))))))),"")</f>
        <v/>
      </c>
      <c r="N552" s="25" t="str">
        <f t="shared" si="45"/>
        <v/>
      </c>
      <c r="O552" s="25" t="str">
        <f t="shared" si="46"/>
        <v/>
      </c>
      <c r="P552" s="25" t="str">
        <f t="shared" si="47"/>
        <v/>
      </c>
      <c r="Q552" s="25" t="str">
        <f t="shared" si="48"/>
        <v/>
      </c>
      <c r="R552" s="12" t="str">
        <f t="shared" si="44"/>
        <v/>
      </c>
      <c r="S552" s="6"/>
      <c r="T552" s="4"/>
      <c r="U552" s="4"/>
    </row>
    <row r="553" spans="13:21" ht="24" customHeight="1">
      <c r="M553" s="24" t="str">
        <f>IFERROR(IF(G894="","",IF(G894="GENNAIO","",IF(G894="FEBBRAIO","",IF(G894="MARZO","",IF(G894="APRILE","",IF(G894="MAGGIO","",IF(G894="GIUGNO","",IF(G894="LUGLIO","",IF(G894="AGOSTO","",IF(G894="SETTEMBRE","",IF(G894="OTTOBRE","",IF(G894="NOVEMBRE","",IF(G894="DICEMBRE","",IF(OR('Calendario Attività Giovanile'!$D894="",'Calendario Attività Giovanile'!$E894="",'Calendario Attività Giovanile'!$H894="",'Calendario Attività Giovanile'!$I894=""),"ERRORE! MANCA…","")))))))))))))),"")</f>
        <v/>
      </c>
      <c r="N553" s="25" t="str">
        <f t="shared" si="45"/>
        <v/>
      </c>
      <c r="O553" s="25" t="str">
        <f t="shared" si="46"/>
        <v/>
      </c>
      <c r="P553" s="25" t="str">
        <f t="shared" si="47"/>
        <v/>
      </c>
      <c r="Q553" s="25" t="str">
        <f t="shared" si="48"/>
        <v/>
      </c>
      <c r="R553" s="12" t="str">
        <f t="shared" si="44"/>
        <v/>
      </c>
      <c r="S553" s="6"/>
      <c r="T553" s="4"/>
      <c r="U553" s="4"/>
    </row>
    <row r="554" spans="13:21" ht="24" customHeight="1">
      <c r="M554" s="24" t="str">
        <f>IFERROR(IF(G895="","",IF(G895="GENNAIO","",IF(G895="FEBBRAIO","",IF(G895="MARZO","",IF(G895="APRILE","",IF(G895="MAGGIO","",IF(G895="GIUGNO","",IF(G895="LUGLIO","",IF(G895="AGOSTO","",IF(G895="SETTEMBRE","",IF(G895="OTTOBRE","",IF(G895="NOVEMBRE","",IF(G895="DICEMBRE","",IF(OR('Calendario Attività Giovanile'!$D895="",'Calendario Attività Giovanile'!$E895="",'Calendario Attività Giovanile'!$H895="",'Calendario Attività Giovanile'!$I895=""),"ERRORE! MANCA…","")))))))))))))),"")</f>
        <v/>
      </c>
      <c r="N554" s="25" t="str">
        <f t="shared" si="45"/>
        <v/>
      </c>
      <c r="O554" s="25" t="str">
        <f t="shared" si="46"/>
        <v/>
      </c>
      <c r="P554" s="25" t="str">
        <f t="shared" si="47"/>
        <v/>
      </c>
      <c r="Q554" s="25" t="str">
        <f t="shared" si="48"/>
        <v/>
      </c>
      <c r="R554" s="12" t="str">
        <f t="shared" si="44"/>
        <v/>
      </c>
      <c r="S554" s="6"/>
      <c r="T554" s="4"/>
      <c r="U554" s="4"/>
    </row>
    <row r="555" spans="13:21" ht="24" customHeight="1">
      <c r="M555" s="24" t="str">
        <f>IFERROR(IF(G896="","",IF(G896="GENNAIO","",IF(G896="FEBBRAIO","",IF(G896="MARZO","",IF(G896="APRILE","",IF(G896="MAGGIO","",IF(G896="GIUGNO","",IF(G896="LUGLIO","",IF(G896="AGOSTO","",IF(G896="SETTEMBRE","",IF(G896="OTTOBRE","",IF(G896="NOVEMBRE","",IF(G896="DICEMBRE","",IF(OR('Calendario Attività Giovanile'!$D896="",'Calendario Attività Giovanile'!$E896="",'Calendario Attività Giovanile'!$H896="",'Calendario Attività Giovanile'!$I896=""),"ERRORE! MANCA…","")))))))))))))),"")</f>
        <v/>
      </c>
      <c r="N555" s="25" t="str">
        <f t="shared" si="45"/>
        <v/>
      </c>
      <c r="O555" s="25" t="str">
        <f t="shared" si="46"/>
        <v/>
      </c>
      <c r="P555" s="25" t="str">
        <f t="shared" si="47"/>
        <v/>
      </c>
      <c r="Q555" s="25" t="str">
        <f t="shared" si="48"/>
        <v/>
      </c>
      <c r="R555" s="12" t="str">
        <f t="shared" si="44"/>
        <v/>
      </c>
      <c r="S555" s="6"/>
      <c r="T555" s="4"/>
      <c r="U555" s="4"/>
    </row>
    <row r="556" spans="13:21" ht="24" customHeight="1">
      <c r="M556" s="24" t="str">
        <f>IFERROR(IF(G897="","",IF(G897="GENNAIO","",IF(G897="FEBBRAIO","",IF(G897="MARZO","",IF(G897="APRILE","",IF(G897="MAGGIO","",IF(G897="GIUGNO","",IF(G897="LUGLIO","",IF(G897="AGOSTO","",IF(G897="SETTEMBRE","",IF(G897="OTTOBRE","",IF(G897="NOVEMBRE","",IF(G897="DICEMBRE","",IF(OR('Calendario Attività Giovanile'!$D897="",'Calendario Attività Giovanile'!$E897="",'Calendario Attività Giovanile'!$H897="",'Calendario Attività Giovanile'!$I897=""),"ERRORE! MANCA…","")))))))))))))),"")</f>
        <v/>
      </c>
      <c r="N556" s="25" t="str">
        <f t="shared" si="45"/>
        <v/>
      </c>
      <c r="O556" s="25" t="str">
        <f t="shared" si="46"/>
        <v/>
      </c>
      <c r="P556" s="25" t="str">
        <f t="shared" si="47"/>
        <v/>
      </c>
      <c r="Q556" s="25" t="str">
        <f t="shared" si="48"/>
        <v/>
      </c>
      <c r="R556" s="12" t="str">
        <f t="shared" si="44"/>
        <v/>
      </c>
      <c r="S556" s="6"/>
      <c r="T556" s="4"/>
      <c r="U556" s="4"/>
    </row>
    <row r="557" spans="13:21" ht="24" customHeight="1">
      <c r="M557" s="24" t="str">
        <f>IFERROR(IF(G898="","",IF(G898="GENNAIO","",IF(G898="FEBBRAIO","",IF(G898="MARZO","",IF(G898="APRILE","",IF(G898="MAGGIO","",IF(G898="GIUGNO","",IF(G898="LUGLIO","",IF(G898="AGOSTO","",IF(G898="SETTEMBRE","",IF(G898="OTTOBRE","",IF(G898="NOVEMBRE","",IF(G898="DICEMBRE","",IF(OR('Calendario Attività Giovanile'!$D898="",'Calendario Attività Giovanile'!$E898="",'Calendario Attività Giovanile'!$H898="",'Calendario Attività Giovanile'!$I898=""),"ERRORE! MANCA…","")))))))))))))),"")</f>
        <v/>
      </c>
      <c r="N557" s="25" t="str">
        <f t="shared" si="45"/>
        <v/>
      </c>
      <c r="O557" s="25" t="str">
        <f t="shared" si="46"/>
        <v/>
      </c>
      <c r="P557" s="25" t="str">
        <f t="shared" si="47"/>
        <v/>
      </c>
      <c r="Q557" s="25" t="str">
        <f t="shared" si="48"/>
        <v/>
      </c>
      <c r="R557" s="12" t="str">
        <f t="shared" si="44"/>
        <v/>
      </c>
      <c r="S557" s="6"/>
      <c r="T557" s="4"/>
      <c r="U557" s="4"/>
    </row>
    <row r="558" spans="13:21" ht="24" customHeight="1">
      <c r="M558" s="24" t="str">
        <f>IFERROR(IF(G899="","",IF(G899="GENNAIO","",IF(G899="FEBBRAIO","",IF(G899="MARZO","",IF(G899="APRILE","",IF(G899="MAGGIO","",IF(G899="GIUGNO","",IF(G899="LUGLIO","",IF(G899="AGOSTO","",IF(G899="SETTEMBRE","",IF(G899="OTTOBRE","",IF(G899="NOVEMBRE","",IF(G899="DICEMBRE","",IF(OR('Calendario Attività Giovanile'!$D899="",'Calendario Attività Giovanile'!$E899="",'Calendario Attività Giovanile'!$H899="",'Calendario Attività Giovanile'!$I899=""),"ERRORE! MANCA…","")))))))))))))),"")</f>
        <v/>
      </c>
      <c r="N558" s="25" t="str">
        <f t="shared" si="45"/>
        <v/>
      </c>
      <c r="O558" s="25" t="str">
        <f t="shared" si="46"/>
        <v/>
      </c>
      <c r="P558" s="25" t="str">
        <f t="shared" si="47"/>
        <v/>
      </c>
      <c r="Q558" s="25" t="str">
        <f t="shared" si="48"/>
        <v/>
      </c>
      <c r="R558" s="12" t="str">
        <f t="shared" si="44"/>
        <v/>
      </c>
      <c r="S558" s="6"/>
      <c r="T558" s="4"/>
      <c r="U558" s="4"/>
    </row>
    <row r="559" spans="13:21" ht="24" customHeight="1">
      <c r="M559" s="24" t="str">
        <f>IFERROR(IF(G900="","",IF(G900="GENNAIO","",IF(G900="FEBBRAIO","",IF(G900="MARZO","",IF(G900="APRILE","",IF(G900="MAGGIO","",IF(G900="GIUGNO","",IF(G900="LUGLIO","",IF(G900="AGOSTO","",IF(G900="SETTEMBRE","",IF(G900="OTTOBRE","",IF(G900="NOVEMBRE","",IF(G900="DICEMBRE","",IF(OR('Calendario Attività Giovanile'!$D900="",'Calendario Attività Giovanile'!$E900="",'Calendario Attività Giovanile'!$H900="",'Calendario Attività Giovanile'!$I900=""),"ERRORE! MANCA…","")))))))))))))),"")</f>
        <v/>
      </c>
      <c r="N559" s="25" t="str">
        <f t="shared" si="45"/>
        <v/>
      </c>
      <c r="O559" s="25" t="str">
        <f t="shared" si="46"/>
        <v/>
      </c>
      <c r="P559" s="25" t="str">
        <f t="shared" si="47"/>
        <v/>
      </c>
      <c r="Q559" s="25" t="str">
        <f t="shared" si="48"/>
        <v/>
      </c>
      <c r="R559" s="12" t="str">
        <f t="shared" si="44"/>
        <v/>
      </c>
      <c r="S559" s="6"/>
      <c r="T559" s="4"/>
      <c r="U559" s="4"/>
    </row>
    <row r="560" spans="13:21" ht="24" customHeight="1">
      <c r="M560" s="24" t="str">
        <f>IFERROR(IF(G901="","",IF(G901="GENNAIO","",IF(G901="FEBBRAIO","",IF(G901="MARZO","",IF(G901="APRILE","",IF(G901="MAGGIO","",IF(G901="GIUGNO","",IF(G901="LUGLIO","",IF(G901="AGOSTO","",IF(G901="SETTEMBRE","",IF(G901="OTTOBRE","",IF(G901="NOVEMBRE","",IF(G901="DICEMBRE","",IF(OR('Calendario Attività Giovanile'!$D901="",'Calendario Attività Giovanile'!$E901="",'Calendario Attività Giovanile'!$H901="",'Calendario Attività Giovanile'!$I901=""),"ERRORE! MANCA…","")))))))))))))),"")</f>
        <v/>
      </c>
      <c r="N560" s="25" t="str">
        <f t="shared" si="45"/>
        <v/>
      </c>
      <c r="O560" s="25" t="str">
        <f t="shared" si="46"/>
        <v/>
      </c>
      <c r="P560" s="25" t="str">
        <f t="shared" si="47"/>
        <v/>
      </c>
      <c r="Q560" s="25" t="str">
        <f t="shared" si="48"/>
        <v/>
      </c>
      <c r="R560" s="12" t="str">
        <f t="shared" si="44"/>
        <v/>
      </c>
      <c r="S560" s="6"/>
      <c r="T560" s="4"/>
      <c r="U560" s="4"/>
    </row>
    <row r="561" spans="13:21" ht="24" customHeight="1">
      <c r="M561" s="24" t="str">
        <f>IFERROR(IF(G902="","",IF(G902="GENNAIO","",IF(G902="FEBBRAIO","",IF(G902="MARZO","",IF(G902="APRILE","",IF(G902="MAGGIO","",IF(G902="GIUGNO","",IF(G902="LUGLIO","",IF(G902="AGOSTO","",IF(G902="SETTEMBRE","",IF(G902="OTTOBRE","",IF(G902="NOVEMBRE","",IF(G902="DICEMBRE","",IF(OR('Calendario Attività Giovanile'!$D902="",'Calendario Attività Giovanile'!$E902="",'Calendario Attività Giovanile'!$H902="",'Calendario Attività Giovanile'!$I902=""),"ERRORE! MANCA…","")))))))))))))),"")</f>
        <v/>
      </c>
      <c r="N561" s="25" t="str">
        <f t="shared" si="45"/>
        <v/>
      </c>
      <c r="O561" s="25" t="str">
        <f t="shared" si="46"/>
        <v/>
      </c>
      <c r="P561" s="25" t="str">
        <f t="shared" si="47"/>
        <v/>
      </c>
      <c r="Q561" s="25" t="str">
        <f t="shared" si="48"/>
        <v/>
      </c>
      <c r="R561" s="12" t="str">
        <f t="shared" si="44"/>
        <v/>
      </c>
      <c r="S561" s="6"/>
      <c r="T561" s="4"/>
      <c r="U561" s="4"/>
    </row>
    <row r="562" spans="13:21" ht="24" customHeight="1">
      <c r="M562" s="24" t="str">
        <f>IFERROR(IF(G903="","",IF(G903="GENNAIO","",IF(G903="FEBBRAIO","",IF(G903="MARZO","",IF(G903="APRILE","",IF(G903="MAGGIO","",IF(G903="GIUGNO","",IF(G903="LUGLIO","",IF(G903="AGOSTO","",IF(G903="SETTEMBRE","",IF(G903="OTTOBRE","",IF(G903="NOVEMBRE","",IF(G903="DICEMBRE","",IF(OR('Calendario Attività Giovanile'!$D903="",'Calendario Attività Giovanile'!$E903="",'Calendario Attività Giovanile'!$H903="",'Calendario Attività Giovanile'!$I903=""),"ERRORE! MANCA…","")))))))))))))),"")</f>
        <v/>
      </c>
      <c r="N562" s="25" t="str">
        <f t="shared" si="45"/>
        <v/>
      </c>
      <c r="O562" s="25" t="str">
        <f t="shared" si="46"/>
        <v/>
      </c>
      <c r="P562" s="25" t="str">
        <f t="shared" si="47"/>
        <v/>
      </c>
      <c r="Q562" s="25" t="str">
        <f t="shared" si="48"/>
        <v/>
      </c>
      <c r="R562" s="12" t="str">
        <f t="shared" si="44"/>
        <v/>
      </c>
      <c r="S562" s="6"/>
      <c r="T562" s="4"/>
      <c r="U562" s="4"/>
    </row>
    <row r="563" spans="13:21" ht="24" customHeight="1">
      <c r="M563" s="24" t="str">
        <f>IFERROR(IF(G904="","",IF(G904="GENNAIO","",IF(G904="FEBBRAIO","",IF(G904="MARZO","",IF(G904="APRILE","",IF(G904="MAGGIO","",IF(G904="GIUGNO","",IF(G904="LUGLIO","",IF(G904="AGOSTO","",IF(G904="SETTEMBRE","",IF(G904="OTTOBRE","",IF(G904="NOVEMBRE","",IF(G904="DICEMBRE","",IF(OR('Calendario Attività Giovanile'!$D904="",'Calendario Attività Giovanile'!$E904="",'Calendario Attività Giovanile'!$H904="",'Calendario Attività Giovanile'!$I904=""),"ERRORE! MANCA…","")))))))))))))),"")</f>
        <v/>
      </c>
      <c r="N563" s="25" t="str">
        <f t="shared" si="45"/>
        <v/>
      </c>
      <c r="O563" s="25" t="str">
        <f t="shared" si="46"/>
        <v/>
      </c>
      <c r="P563" s="25" t="str">
        <f t="shared" si="47"/>
        <v/>
      </c>
      <c r="Q563" s="25" t="str">
        <f t="shared" si="48"/>
        <v/>
      </c>
      <c r="R563" s="12" t="str">
        <f t="shared" si="44"/>
        <v/>
      </c>
      <c r="S563" s="6"/>
      <c r="T563" s="4"/>
      <c r="U563" s="4"/>
    </row>
    <row r="564" spans="13:21" ht="24" customHeight="1">
      <c r="M564" s="24" t="str">
        <f>IFERROR(IF(G905="","",IF(G905="GENNAIO","",IF(G905="FEBBRAIO","",IF(G905="MARZO","",IF(G905="APRILE","",IF(G905="MAGGIO","",IF(G905="GIUGNO","",IF(G905="LUGLIO","",IF(G905="AGOSTO","",IF(G905="SETTEMBRE","",IF(G905="OTTOBRE","",IF(G905="NOVEMBRE","",IF(G905="DICEMBRE","",IF(OR('Calendario Attività Giovanile'!$D905="",'Calendario Attività Giovanile'!$E905="",'Calendario Attività Giovanile'!$H905="",'Calendario Attività Giovanile'!$I905=""),"ERRORE! MANCA…","")))))))))))))),"")</f>
        <v/>
      </c>
      <c r="N564" s="25" t="str">
        <f t="shared" si="45"/>
        <v/>
      </c>
      <c r="O564" s="25" t="str">
        <f t="shared" si="46"/>
        <v/>
      </c>
      <c r="P564" s="25" t="str">
        <f t="shared" si="47"/>
        <v/>
      </c>
      <c r="Q564" s="25" t="str">
        <f t="shared" si="48"/>
        <v/>
      </c>
      <c r="R564" s="12" t="str">
        <f t="shared" si="44"/>
        <v/>
      </c>
      <c r="S564" s="6"/>
      <c r="T564" s="4"/>
      <c r="U564" s="4"/>
    </row>
    <row r="565" spans="13:21" ht="24" customHeight="1">
      <c r="M565" s="24" t="str">
        <f>IFERROR(IF(G906="","",IF(G906="GENNAIO","",IF(G906="FEBBRAIO","",IF(G906="MARZO","",IF(G906="APRILE","",IF(G906="MAGGIO","",IF(G906="GIUGNO","",IF(G906="LUGLIO","",IF(G906="AGOSTO","",IF(G906="SETTEMBRE","",IF(G906="OTTOBRE","",IF(G906="NOVEMBRE","",IF(G906="DICEMBRE","",IF(OR('Calendario Attività Giovanile'!$D906="",'Calendario Attività Giovanile'!$E906="",'Calendario Attività Giovanile'!$H906="",'Calendario Attività Giovanile'!$I906=""),"ERRORE! MANCA…","")))))))))))))),"")</f>
        <v/>
      </c>
      <c r="N565" s="25" t="str">
        <f t="shared" si="45"/>
        <v/>
      </c>
      <c r="O565" s="25" t="str">
        <f t="shared" si="46"/>
        <v/>
      </c>
      <c r="P565" s="25" t="str">
        <f t="shared" si="47"/>
        <v/>
      </c>
      <c r="Q565" s="25" t="str">
        <f t="shared" si="48"/>
        <v/>
      </c>
      <c r="R565" s="12" t="str">
        <f t="shared" si="44"/>
        <v/>
      </c>
      <c r="S565" s="6"/>
      <c r="T565" s="4"/>
      <c r="U565" s="4"/>
    </row>
    <row r="566" spans="13:21" ht="24" customHeight="1">
      <c r="M566" s="24" t="str">
        <f>IFERROR(IF(G907="","",IF(G907="GENNAIO","",IF(G907="FEBBRAIO","",IF(G907="MARZO","",IF(G907="APRILE","",IF(G907="MAGGIO","",IF(G907="GIUGNO","",IF(G907="LUGLIO","",IF(G907="AGOSTO","",IF(G907="SETTEMBRE","",IF(G907="OTTOBRE","",IF(G907="NOVEMBRE","",IF(G907="DICEMBRE","",IF(OR('Calendario Attività Giovanile'!$D907="",'Calendario Attività Giovanile'!$E907="",'Calendario Attività Giovanile'!$H907="",'Calendario Attività Giovanile'!$I907=""),"ERRORE! MANCA…","")))))))))))))),"")</f>
        <v/>
      </c>
      <c r="N566" s="25" t="str">
        <f t="shared" si="45"/>
        <v/>
      </c>
      <c r="O566" s="25" t="str">
        <f t="shared" si="46"/>
        <v/>
      </c>
      <c r="P566" s="25" t="str">
        <f t="shared" si="47"/>
        <v/>
      </c>
      <c r="Q566" s="25" t="str">
        <f t="shared" si="48"/>
        <v/>
      </c>
      <c r="R566" s="12" t="str">
        <f t="shared" ref="R566:R629" si="49">IF(M566="ERRORE! MANCA…",1,"")</f>
        <v/>
      </c>
      <c r="S566" s="6"/>
      <c r="T566" s="4"/>
      <c r="U566" s="4"/>
    </row>
    <row r="567" spans="13:21" ht="24" customHeight="1">
      <c r="M567" s="24" t="str">
        <f>IFERROR(IF(G908="","",IF(G908="GENNAIO","",IF(G908="FEBBRAIO","",IF(G908="MARZO","",IF(G908="APRILE","",IF(G908="MAGGIO","",IF(G908="GIUGNO","",IF(G908="LUGLIO","",IF(G908="AGOSTO","",IF(G908="SETTEMBRE","",IF(G908="OTTOBRE","",IF(G908="NOVEMBRE","",IF(G908="DICEMBRE","",IF(OR('Calendario Attività Giovanile'!$D908="",'Calendario Attività Giovanile'!$E908="",'Calendario Attività Giovanile'!$H908="",'Calendario Attività Giovanile'!$I908=""),"ERRORE! MANCA…","")))))))))))))),"")</f>
        <v/>
      </c>
      <c r="N567" s="25" t="str">
        <f t="shared" si="45"/>
        <v/>
      </c>
      <c r="O567" s="25" t="str">
        <f t="shared" si="46"/>
        <v/>
      </c>
      <c r="P567" s="25" t="str">
        <f t="shared" si="47"/>
        <v/>
      </c>
      <c r="Q567" s="25" t="str">
        <f t="shared" si="48"/>
        <v/>
      </c>
      <c r="R567" s="12" t="str">
        <f t="shared" si="49"/>
        <v/>
      </c>
      <c r="S567" s="6"/>
      <c r="T567" s="4"/>
      <c r="U567" s="4"/>
    </row>
    <row r="568" spans="13:21" ht="24" customHeight="1">
      <c r="M568" s="24" t="str">
        <f>IFERROR(IF(G909="","",IF(G909="GENNAIO","",IF(G909="FEBBRAIO","",IF(G909="MARZO","",IF(G909="APRILE","",IF(G909="MAGGIO","",IF(G909="GIUGNO","",IF(G909="LUGLIO","",IF(G909="AGOSTO","",IF(G909="SETTEMBRE","",IF(G909="OTTOBRE","",IF(G909="NOVEMBRE","",IF(G909="DICEMBRE","",IF(OR('Calendario Attività Giovanile'!$D909="",'Calendario Attività Giovanile'!$E909="",'Calendario Attività Giovanile'!$H909="",'Calendario Attività Giovanile'!$I909=""),"ERRORE! MANCA…","")))))))))))))),"")</f>
        <v/>
      </c>
      <c r="N568" s="25" t="str">
        <f t="shared" si="45"/>
        <v/>
      </c>
      <c r="O568" s="25" t="str">
        <f t="shared" si="46"/>
        <v/>
      </c>
      <c r="P568" s="25" t="str">
        <f t="shared" si="47"/>
        <v/>
      </c>
      <c r="Q568" s="25" t="str">
        <f t="shared" si="48"/>
        <v/>
      </c>
      <c r="R568" s="12" t="str">
        <f t="shared" si="49"/>
        <v/>
      </c>
      <c r="S568" s="6"/>
      <c r="T568" s="4"/>
      <c r="U568" s="4"/>
    </row>
    <row r="569" spans="13:21" ht="24" customHeight="1">
      <c r="M569" s="24" t="str">
        <f>IFERROR(IF(G910="","",IF(G910="GENNAIO","",IF(G910="FEBBRAIO","",IF(G910="MARZO","",IF(G910="APRILE","",IF(G910="MAGGIO","",IF(G910="GIUGNO","",IF(G910="LUGLIO","",IF(G910="AGOSTO","",IF(G910="SETTEMBRE","",IF(G910="OTTOBRE","",IF(G910="NOVEMBRE","",IF(G910="DICEMBRE","",IF(OR('Calendario Attività Giovanile'!$D910="",'Calendario Attività Giovanile'!$E910="",'Calendario Attività Giovanile'!$H910="",'Calendario Attività Giovanile'!$I910=""),"ERRORE! MANCA…","")))))))))))))),"")</f>
        <v/>
      </c>
      <c r="N569" s="25" t="str">
        <f t="shared" si="45"/>
        <v/>
      </c>
      <c r="O569" s="25" t="str">
        <f t="shared" si="46"/>
        <v/>
      </c>
      <c r="P569" s="25" t="str">
        <f t="shared" si="47"/>
        <v/>
      </c>
      <c r="Q569" s="25" t="str">
        <f t="shared" si="48"/>
        <v/>
      </c>
      <c r="R569" s="12" t="str">
        <f t="shared" si="49"/>
        <v/>
      </c>
      <c r="S569" s="6"/>
      <c r="T569" s="4"/>
      <c r="U569" s="4"/>
    </row>
    <row r="570" spans="13:21" ht="24" customHeight="1">
      <c r="M570" s="24" t="str">
        <f>IFERROR(IF(G911="","",IF(G911="GENNAIO","",IF(G911="FEBBRAIO","",IF(G911="MARZO","",IF(G911="APRILE","",IF(G911="MAGGIO","",IF(G911="GIUGNO","",IF(G911="LUGLIO","",IF(G911="AGOSTO","",IF(G911="SETTEMBRE","",IF(G911="OTTOBRE","",IF(G911="NOVEMBRE","",IF(G911="DICEMBRE","",IF(OR('Calendario Attività Giovanile'!$D911="",'Calendario Attività Giovanile'!$E911="",'Calendario Attività Giovanile'!$H911="",'Calendario Attività Giovanile'!$I911=""),"ERRORE! MANCA…","")))))))))))))),"")</f>
        <v/>
      </c>
      <c r="N570" s="25" t="str">
        <f t="shared" si="45"/>
        <v/>
      </c>
      <c r="O570" s="25" t="str">
        <f t="shared" si="46"/>
        <v/>
      </c>
      <c r="P570" s="25" t="str">
        <f t="shared" si="47"/>
        <v/>
      </c>
      <c r="Q570" s="25" t="str">
        <f t="shared" si="48"/>
        <v/>
      </c>
      <c r="R570" s="12" t="str">
        <f t="shared" si="49"/>
        <v/>
      </c>
      <c r="S570" s="6"/>
      <c r="T570" s="4"/>
      <c r="U570" s="4"/>
    </row>
    <row r="571" spans="13:21" ht="24" customHeight="1">
      <c r="M571" s="24" t="str">
        <f>IFERROR(IF(G912="","",IF(G912="GENNAIO","",IF(G912="FEBBRAIO","",IF(G912="MARZO","",IF(G912="APRILE","",IF(G912="MAGGIO","",IF(G912="GIUGNO","",IF(G912="LUGLIO","",IF(G912="AGOSTO","",IF(G912="SETTEMBRE","",IF(G912="OTTOBRE","",IF(G912="NOVEMBRE","",IF(G912="DICEMBRE","",IF(OR('Calendario Attività Giovanile'!$D912="",'Calendario Attività Giovanile'!$E912="",'Calendario Attività Giovanile'!$H912="",'Calendario Attività Giovanile'!$I912=""),"ERRORE! MANCA…","")))))))))))))),"")</f>
        <v/>
      </c>
      <c r="N571" s="25" t="str">
        <f t="shared" si="45"/>
        <v/>
      </c>
      <c r="O571" s="25" t="str">
        <f t="shared" si="46"/>
        <v/>
      </c>
      <c r="P571" s="25" t="str">
        <f t="shared" si="47"/>
        <v/>
      </c>
      <c r="Q571" s="25" t="str">
        <f t="shared" si="48"/>
        <v/>
      </c>
      <c r="R571" s="12" t="str">
        <f t="shared" si="49"/>
        <v/>
      </c>
      <c r="S571" s="6"/>
      <c r="T571" s="4"/>
      <c r="U571" s="4"/>
    </row>
    <row r="572" spans="13:21" ht="24" customHeight="1">
      <c r="M572" s="24" t="str">
        <f>IFERROR(IF(G913="","",IF(G913="GENNAIO","",IF(G913="FEBBRAIO","",IF(G913="MARZO","",IF(G913="APRILE","",IF(G913="MAGGIO","",IF(G913="GIUGNO","",IF(G913="LUGLIO","",IF(G913="AGOSTO","",IF(G913="SETTEMBRE","",IF(G913="OTTOBRE","",IF(G913="NOVEMBRE","",IF(G913="DICEMBRE","",IF(OR('Calendario Attività Giovanile'!$D913="",'Calendario Attività Giovanile'!$E913="",'Calendario Attività Giovanile'!$H913="",'Calendario Attività Giovanile'!$I913=""),"ERRORE! MANCA…","")))))))))))))),"")</f>
        <v/>
      </c>
      <c r="N572" s="25" t="str">
        <f t="shared" si="45"/>
        <v/>
      </c>
      <c r="O572" s="25" t="str">
        <f t="shared" si="46"/>
        <v/>
      </c>
      <c r="P572" s="25" t="str">
        <f t="shared" si="47"/>
        <v/>
      </c>
      <c r="Q572" s="25" t="str">
        <f t="shared" si="48"/>
        <v/>
      </c>
      <c r="R572" s="12" t="str">
        <f t="shared" si="49"/>
        <v/>
      </c>
      <c r="S572" s="6"/>
      <c r="T572" s="4"/>
      <c r="U572" s="4"/>
    </row>
    <row r="573" spans="13:21" ht="24" customHeight="1">
      <c r="M573" s="24" t="str">
        <f>IFERROR(IF(G914="","",IF(G914="GENNAIO","",IF(G914="FEBBRAIO","",IF(G914="MARZO","",IF(G914="APRILE","",IF(G914="MAGGIO","",IF(G914="GIUGNO","",IF(G914="LUGLIO","",IF(G914="AGOSTO","",IF(G914="SETTEMBRE","",IF(G914="OTTOBRE","",IF(G914="NOVEMBRE","",IF(G914="DICEMBRE","",IF(OR('Calendario Attività Giovanile'!$D914="",'Calendario Attività Giovanile'!$E914="",'Calendario Attività Giovanile'!$H914="",'Calendario Attività Giovanile'!$I914=""),"ERRORE! MANCA…","")))))))))))))),"")</f>
        <v/>
      </c>
      <c r="N573" s="25" t="str">
        <f t="shared" si="45"/>
        <v/>
      </c>
      <c r="O573" s="25" t="str">
        <f t="shared" si="46"/>
        <v/>
      </c>
      <c r="P573" s="25" t="str">
        <f t="shared" si="47"/>
        <v/>
      </c>
      <c r="Q573" s="25" t="str">
        <f t="shared" si="48"/>
        <v/>
      </c>
      <c r="R573" s="12" t="str">
        <f t="shared" si="49"/>
        <v/>
      </c>
      <c r="S573" s="6"/>
      <c r="T573" s="4"/>
      <c r="U573" s="4"/>
    </row>
    <row r="574" spans="13:21" ht="24" customHeight="1">
      <c r="M574" s="24" t="str">
        <f>IFERROR(IF(G915="","",IF(G915="GENNAIO","",IF(G915="FEBBRAIO","",IF(G915="MARZO","",IF(G915="APRILE","",IF(G915="MAGGIO","",IF(G915="GIUGNO","",IF(G915="LUGLIO","",IF(G915="AGOSTO","",IF(G915="SETTEMBRE","",IF(G915="OTTOBRE","",IF(G915="NOVEMBRE","",IF(G915="DICEMBRE","",IF(OR('Calendario Attività Giovanile'!$D915="",'Calendario Attività Giovanile'!$E915="",'Calendario Attività Giovanile'!$H915="",'Calendario Attività Giovanile'!$I915=""),"ERRORE! MANCA…","")))))))))))))),"")</f>
        <v/>
      </c>
      <c r="N574" s="25" t="str">
        <f t="shared" si="45"/>
        <v/>
      </c>
      <c r="O574" s="25" t="str">
        <f t="shared" si="46"/>
        <v/>
      </c>
      <c r="P574" s="25" t="str">
        <f t="shared" si="47"/>
        <v/>
      </c>
      <c r="Q574" s="25" t="str">
        <f t="shared" si="48"/>
        <v/>
      </c>
      <c r="R574" s="12" t="str">
        <f t="shared" si="49"/>
        <v/>
      </c>
      <c r="S574" s="6"/>
      <c r="T574" s="4"/>
      <c r="U574" s="4"/>
    </row>
    <row r="575" spans="13:21" ht="24" customHeight="1">
      <c r="M575" s="24" t="str">
        <f>IFERROR(IF(G916="","",IF(G916="GENNAIO","",IF(G916="FEBBRAIO","",IF(G916="MARZO","",IF(G916="APRILE","",IF(G916="MAGGIO","",IF(G916="GIUGNO","",IF(G916="LUGLIO","",IF(G916="AGOSTO","",IF(G916="SETTEMBRE","",IF(G916="OTTOBRE","",IF(G916="NOVEMBRE","",IF(G916="DICEMBRE","",IF(OR('Calendario Attività Giovanile'!$D916="",'Calendario Attività Giovanile'!$E916="",'Calendario Attività Giovanile'!$H916="",'Calendario Attività Giovanile'!$I916=""),"ERRORE! MANCA…","")))))))))))))),"")</f>
        <v/>
      </c>
      <c r="N575" s="25" t="str">
        <f t="shared" si="45"/>
        <v/>
      </c>
      <c r="O575" s="25" t="str">
        <f t="shared" si="46"/>
        <v/>
      </c>
      <c r="P575" s="25" t="str">
        <f t="shared" si="47"/>
        <v/>
      </c>
      <c r="Q575" s="25" t="str">
        <f t="shared" si="48"/>
        <v/>
      </c>
      <c r="R575" s="12" t="str">
        <f t="shared" si="49"/>
        <v/>
      </c>
      <c r="S575" s="6"/>
      <c r="T575" s="4"/>
      <c r="U575" s="4"/>
    </row>
    <row r="576" spans="13:21" ht="24" customHeight="1">
      <c r="M576" s="24" t="str">
        <f>IFERROR(IF(G917="","",IF(G917="GENNAIO","",IF(G917="FEBBRAIO","",IF(G917="MARZO","",IF(G917="APRILE","",IF(G917="MAGGIO","",IF(G917="GIUGNO","",IF(G917="LUGLIO","",IF(G917="AGOSTO","",IF(G917="SETTEMBRE","",IF(G917="OTTOBRE","",IF(G917="NOVEMBRE","",IF(G917="DICEMBRE","",IF(OR('Calendario Attività Giovanile'!$D917="",'Calendario Attività Giovanile'!$E917="",'Calendario Attività Giovanile'!$H917="",'Calendario Attività Giovanile'!$I917=""),"ERRORE! MANCA…","")))))))))))))),"")</f>
        <v/>
      </c>
      <c r="N576" s="25" t="str">
        <f t="shared" si="45"/>
        <v/>
      </c>
      <c r="O576" s="25" t="str">
        <f t="shared" si="46"/>
        <v/>
      </c>
      <c r="P576" s="25" t="str">
        <f t="shared" si="47"/>
        <v/>
      </c>
      <c r="Q576" s="25" t="str">
        <f t="shared" si="48"/>
        <v/>
      </c>
      <c r="R576" s="12" t="str">
        <f t="shared" si="49"/>
        <v/>
      </c>
      <c r="S576" s="6"/>
      <c r="T576" s="4"/>
      <c r="U576" s="4"/>
    </row>
    <row r="577" spans="13:21" ht="24" customHeight="1">
      <c r="M577" s="24" t="str">
        <f>IFERROR(IF(G918="","",IF(G918="GENNAIO","",IF(G918="FEBBRAIO","",IF(G918="MARZO","",IF(G918="APRILE","",IF(G918="MAGGIO","",IF(G918="GIUGNO","",IF(G918="LUGLIO","",IF(G918="AGOSTO","",IF(G918="SETTEMBRE","",IF(G918="OTTOBRE","",IF(G918="NOVEMBRE","",IF(G918="DICEMBRE","",IF(OR('Calendario Attività Giovanile'!$D918="",'Calendario Attività Giovanile'!$E918="",'Calendario Attività Giovanile'!$H918="",'Calendario Attività Giovanile'!$I918=""),"ERRORE! MANCA…","")))))))))))))),"")</f>
        <v/>
      </c>
      <c r="N577" s="25" t="str">
        <f t="shared" si="45"/>
        <v/>
      </c>
      <c r="O577" s="25" t="str">
        <f t="shared" si="46"/>
        <v/>
      </c>
      <c r="P577" s="25" t="str">
        <f t="shared" si="47"/>
        <v/>
      </c>
      <c r="Q577" s="25" t="str">
        <f t="shared" si="48"/>
        <v/>
      </c>
      <c r="R577" s="12" t="str">
        <f t="shared" si="49"/>
        <v/>
      </c>
      <c r="S577" s="6"/>
      <c r="T577" s="4"/>
      <c r="U577" s="4"/>
    </row>
    <row r="578" spans="13:21" ht="24" customHeight="1">
      <c r="M578" s="24" t="str">
        <f>IFERROR(IF(G919="","",IF(G919="GENNAIO","",IF(G919="FEBBRAIO","",IF(G919="MARZO","",IF(G919="APRILE","",IF(G919="MAGGIO","",IF(G919="GIUGNO","",IF(G919="LUGLIO","",IF(G919="AGOSTO","",IF(G919="SETTEMBRE","",IF(G919="OTTOBRE","",IF(G919="NOVEMBRE","",IF(G919="DICEMBRE","",IF(OR('Calendario Attività Giovanile'!$D919="",'Calendario Attività Giovanile'!$E919="",'Calendario Attività Giovanile'!$H919="",'Calendario Attività Giovanile'!$I919=""),"ERRORE! MANCA…","")))))))))))))),"")</f>
        <v/>
      </c>
      <c r="N578" s="25" t="str">
        <f t="shared" si="45"/>
        <v/>
      </c>
      <c r="O578" s="25" t="str">
        <f t="shared" si="46"/>
        <v/>
      </c>
      <c r="P578" s="25" t="str">
        <f t="shared" si="47"/>
        <v/>
      </c>
      <c r="Q578" s="25" t="str">
        <f t="shared" si="48"/>
        <v/>
      </c>
      <c r="R578" s="12" t="str">
        <f t="shared" si="49"/>
        <v/>
      </c>
      <c r="S578" s="6"/>
      <c r="T578" s="4"/>
      <c r="U578" s="4"/>
    </row>
    <row r="579" spans="13:21" ht="24" customHeight="1">
      <c r="M579" s="24" t="str">
        <f>IFERROR(IF(G920="","",IF(G920="GENNAIO","",IF(G920="FEBBRAIO","",IF(G920="MARZO","",IF(G920="APRILE","",IF(G920="MAGGIO","",IF(G920="GIUGNO","",IF(G920="LUGLIO","",IF(G920="AGOSTO","",IF(G920="SETTEMBRE","",IF(G920="OTTOBRE","",IF(G920="NOVEMBRE","",IF(G920="DICEMBRE","",IF(OR('Calendario Attività Giovanile'!$D920="",'Calendario Attività Giovanile'!$E920="",'Calendario Attività Giovanile'!$H920="",'Calendario Attività Giovanile'!$I920=""),"ERRORE! MANCA…","")))))))))))))),"")</f>
        <v/>
      </c>
      <c r="N579" s="25" t="str">
        <f t="shared" si="45"/>
        <v/>
      </c>
      <c r="O579" s="25" t="str">
        <f t="shared" si="46"/>
        <v/>
      </c>
      <c r="P579" s="25" t="str">
        <f t="shared" si="47"/>
        <v/>
      </c>
      <c r="Q579" s="25" t="str">
        <f t="shared" si="48"/>
        <v/>
      </c>
      <c r="R579" s="12" t="str">
        <f t="shared" si="49"/>
        <v/>
      </c>
      <c r="S579" s="6"/>
      <c r="T579" s="4"/>
      <c r="U579" s="4"/>
    </row>
    <row r="580" spans="13:21" ht="24" customHeight="1">
      <c r="M580" s="24" t="str">
        <f>IFERROR(IF(G921="","",IF(G921="GENNAIO","",IF(G921="FEBBRAIO","",IF(G921="MARZO","",IF(G921="APRILE","",IF(G921="MAGGIO","",IF(G921="GIUGNO","",IF(G921="LUGLIO","",IF(G921="AGOSTO","",IF(G921="SETTEMBRE","",IF(G921="OTTOBRE","",IF(G921="NOVEMBRE","",IF(G921="DICEMBRE","",IF(OR('Calendario Attività Giovanile'!$D921="",'Calendario Attività Giovanile'!$E921="",'Calendario Attività Giovanile'!$H921="",'Calendario Attività Giovanile'!$I921=""),"ERRORE! MANCA…","")))))))))))))),"")</f>
        <v/>
      </c>
      <c r="N580" s="25" t="str">
        <f t="shared" si="45"/>
        <v/>
      </c>
      <c r="O580" s="25" t="str">
        <f t="shared" si="46"/>
        <v/>
      </c>
      <c r="P580" s="25" t="str">
        <f t="shared" si="47"/>
        <v/>
      </c>
      <c r="Q580" s="25" t="str">
        <f t="shared" si="48"/>
        <v/>
      </c>
      <c r="R580" s="12" t="str">
        <f t="shared" si="49"/>
        <v/>
      </c>
      <c r="S580" s="6"/>
      <c r="T580" s="4"/>
      <c r="U580" s="4"/>
    </row>
    <row r="581" spans="13:21" ht="24" customHeight="1">
      <c r="M581" s="24" t="str">
        <f>IFERROR(IF(G922="","",IF(G922="GENNAIO","",IF(G922="FEBBRAIO","",IF(G922="MARZO","",IF(G922="APRILE","",IF(G922="MAGGIO","",IF(G922="GIUGNO","",IF(G922="LUGLIO","",IF(G922="AGOSTO","",IF(G922="SETTEMBRE","",IF(G922="OTTOBRE","",IF(G922="NOVEMBRE","",IF(G922="DICEMBRE","",IF(OR('Calendario Attività Giovanile'!$D922="",'Calendario Attività Giovanile'!$E922="",'Calendario Attività Giovanile'!$H922="",'Calendario Attività Giovanile'!$I922=""),"ERRORE! MANCA…","")))))))))))))),"")</f>
        <v/>
      </c>
      <c r="N581" s="25" t="str">
        <f t="shared" si="45"/>
        <v/>
      </c>
      <c r="O581" s="25" t="str">
        <f t="shared" si="46"/>
        <v/>
      </c>
      <c r="P581" s="25" t="str">
        <f t="shared" si="47"/>
        <v/>
      </c>
      <c r="Q581" s="25" t="str">
        <f t="shared" si="48"/>
        <v/>
      </c>
      <c r="R581" s="12" t="str">
        <f t="shared" si="49"/>
        <v/>
      </c>
      <c r="S581" s="6"/>
      <c r="T581" s="4"/>
      <c r="U581" s="4"/>
    </row>
    <row r="582" spans="13:21" ht="24" customHeight="1">
      <c r="M582" s="24" t="str">
        <f>IFERROR(IF(G923="","",IF(G923="GENNAIO","",IF(G923="FEBBRAIO","",IF(G923="MARZO","",IF(G923="APRILE","",IF(G923="MAGGIO","",IF(G923="GIUGNO","",IF(G923="LUGLIO","",IF(G923="AGOSTO","",IF(G923="SETTEMBRE","",IF(G923="OTTOBRE","",IF(G923="NOVEMBRE","",IF(G923="DICEMBRE","",IF(OR('Calendario Attività Giovanile'!$D923="",'Calendario Attività Giovanile'!$E923="",'Calendario Attività Giovanile'!$H923="",'Calendario Attività Giovanile'!$I923=""),"ERRORE! MANCA…","")))))))))))))),"")</f>
        <v/>
      </c>
      <c r="N582" s="25" t="str">
        <f t="shared" si="45"/>
        <v/>
      </c>
      <c r="O582" s="25" t="str">
        <f t="shared" si="46"/>
        <v/>
      </c>
      <c r="P582" s="25" t="str">
        <f t="shared" si="47"/>
        <v/>
      </c>
      <c r="Q582" s="25" t="str">
        <f t="shared" si="48"/>
        <v/>
      </c>
      <c r="R582" s="12" t="str">
        <f t="shared" si="49"/>
        <v/>
      </c>
      <c r="S582" s="6"/>
      <c r="T582" s="4"/>
      <c r="U582" s="4"/>
    </row>
    <row r="583" spans="13:21" ht="24" customHeight="1">
      <c r="M583" s="24" t="str">
        <f>IFERROR(IF(G924="","",IF(G924="GENNAIO","",IF(G924="FEBBRAIO","",IF(G924="MARZO","",IF(G924="APRILE","",IF(G924="MAGGIO","",IF(G924="GIUGNO","",IF(G924="LUGLIO","",IF(G924="AGOSTO","",IF(G924="SETTEMBRE","",IF(G924="OTTOBRE","",IF(G924="NOVEMBRE","",IF(G924="DICEMBRE","",IF(OR('Calendario Attività Giovanile'!$D924="",'Calendario Attività Giovanile'!$E924="",'Calendario Attività Giovanile'!$H924="",'Calendario Attività Giovanile'!$I924=""),"ERRORE! MANCA…","")))))))))))))),"")</f>
        <v/>
      </c>
      <c r="N583" s="25" t="str">
        <f t="shared" si="45"/>
        <v/>
      </c>
      <c r="O583" s="25" t="str">
        <f t="shared" si="46"/>
        <v/>
      </c>
      <c r="P583" s="25" t="str">
        <f t="shared" si="47"/>
        <v/>
      </c>
      <c r="Q583" s="25" t="str">
        <f t="shared" si="48"/>
        <v/>
      </c>
      <c r="R583" s="12" t="str">
        <f t="shared" si="49"/>
        <v/>
      </c>
      <c r="S583" s="6"/>
      <c r="T583" s="4"/>
      <c r="U583" s="4"/>
    </row>
    <row r="584" spans="13:21" ht="24" customHeight="1">
      <c r="M584" s="24" t="str">
        <f>IFERROR(IF(G925="","",IF(G925="GENNAIO","",IF(G925="FEBBRAIO","",IF(G925="MARZO","",IF(G925="APRILE","",IF(G925="MAGGIO","",IF(G925="GIUGNO","",IF(G925="LUGLIO","",IF(G925="AGOSTO","",IF(G925="SETTEMBRE","",IF(G925="OTTOBRE","",IF(G925="NOVEMBRE","",IF(G925="DICEMBRE","",IF(OR('Calendario Attività Giovanile'!$D925="",'Calendario Attività Giovanile'!$E925="",'Calendario Attività Giovanile'!$H925="",'Calendario Attività Giovanile'!$I925=""),"ERRORE! MANCA…","")))))))))))))),"")</f>
        <v/>
      </c>
      <c r="N584" s="25" t="str">
        <f t="shared" si="45"/>
        <v/>
      </c>
      <c r="O584" s="25" t="str">
        <f t="shared" si="46"/>
        <v/>
      </c>
      <c r="P584" s="25" t="str">
        <f t="shared" si="47"/>
        <v/>
      </c>
      <c r="Q584" s="25" t="str">
        <f t="shared" si="48"/>
        <v/>
      </c>
      <c r="R584" s="12" t="str">
        <f t="shared" si="49"/>
        <v/>
      </c>
      <c r="S584" s="6"/>
      <c r="T584" s="4"/>
      <c r="U584" s="4"/>
    </row>
    <row r="585" spans="13:21" ht="24" customHeight="1">
      <c r="M585" s="24" t="str">
        <f>IFERROR(IF(G926="","",IF(G926="GENNAIO","",IF(G926="FEBBRAIO","",IF(G926="MARZO","",IF(G926="APRILE","",IF(G926="MAGGIO","",IF(G926="GIUGNO","",IF(G926="LUGLIO","",IF(G926="AGOSTO","",IF(G926="SETTEMBRE","",IF(G926="OTTOBRE","",IF(G926="NOVEMBRE","",IF(G926="DICEMBRE","",IF(OR('Calendario Attività Giovanile'!$D926="",'Calendario Attività Giovanile'!$E926="",'Calendario Attività Giovanile'!$H926="",'Calendario Attività Giovanile'!$I926=""),"ERRORE! MANCA…","")))))))))))))),"")</f>
        <v/>
      </c>
      <c r="N585" s="25" t="str">
        <f t="shared" si="45"/>
        <v/>
      </c>
      <c r="O585" s="25" t="str">
        <f t="shared" si="46"/>
        <v/>
      </c>
      <c r="P585" s="25" t="str">
        <f t="shared" si="47"/>
        <v/>
      </c>
      <c r="Q585" s="25" t="str">
        <f t="shared" si="48"/>
        <v/>
      </c>
      <c r="R585" s="12" t="str">
        <f t="shared" si="49"/>
        <v/>
      </c>
      <c r="S585" s="6"/>
      <c r="T585" s="4"/>
      <c r="U585" s="4"/>
    </row>
    <row r="586" spans="13:21" ht="24" customHeight="1">
      <c r="M586" s="24" t="str">
        <f>IFERROR(IF(G927="","",IF(G927="GENNAIO","",IF(G927="FEBBRAIO","",IF(G927="MARZO","",IF(G927="APRILE","",IF(G927="MAGGIO","",IF(G927="GIUGNO","",IF(G927="LUGLIO","",IF(G927="AGOSTO","",IF(G927="SETTEMBRE","",IF(G927="OTTOBRE","",IF(G927="NOVEMBRE","",IF(G927="DICEMBRE","",IF(OR('Calendario Attività Giovanile'!$D927="",'Calendario Attività Giovanile'!$E927="",'Calendario Attività Giovanile'!$H927="",'Calendario Attività Giovanile'!$I927=""),"ERRORE! MANCA…","")))))))))))))),"")</f>
        <v/>
      </c>
      <c r="N586" s="25" t="str">
        <f t="shared" si="45"/>
        <v/>
      </c>
      <c r="O586" s="25" t="str">
        <f t="shared" si="46"/>
        <v/>
      </c>
      <c r="P586" s="25" t="str">
        <f t="shared" si="47"/>
        <v/>
      </c>
      <c r="Q586" s="25" t="str">
        <f t="shared" si="48"/>
        <v/>
      </c>
      <c r="R586" s="12" t="str">
        <f t="shared" si="49"/>
        <v/>
      </c>
      <c r="S586" s="6"/>
      <c r="T586" s="4"/>
      <c r="U586" s="4"/>
    </row>
    <row r="587" spans="13:21" ht="24" customHeight="1">
      <c r="M587" s="24" t="str">
        <f>IFERROR(IF(G928="","",IF(G928="GENNAIO","",IF(G928="FEBBRAIO","",IF(G928="MARZO","",IF(G928="APRILE","",IF(G928="MAGGIO","",IF(G928="GIUGNO","",IF(G928="LUGLIO","",IF(G928="AGOSTO","",IF(G928="SETTEMBRE","",IF(G928="OTTOBRE","",IF(G928="NOVEMBRE","",IF(G928="DICEMBRE","",IF(OR('Calendario Attività Giovanile'!$D928="",'Calendario Attività Giovanile'!$E928="",'Calendario Attività Giovanile'!$H928="",'Calendario Attività Giovanile'!$I928=""),"ERRORE! MANCA…","")))))))))))))),"")</f>
        <v/>
      </c>
      <c r="N587" s="25" t="str">
        <f t="shared" si="45"/>
        <v/>
      </c>
      <c r="O587" s="25" t="str">
        <f t="shared" si="46"/>
        <v/>
      </c>
      <c r="P587" s="25" t="str">
        <f t="shared" si="47"/>
        <v/>
      </c>
      <c r="Q587" s="25" t="str">
        <f t="shared" si="48"/>
        <v/>
      </c>
      <c r="R587" s="12" t="str">
        <f t="shared" si="49"/>
        <v/>
      </c>
      <c r="S587" s="6"/>
      <c r="T587" s="4"/>
      <c r="U587" s="4"/>
    </row>
    <row r="588" spans="13:21" ht="24" customHeight="1">
      <c r="M588" s="24" t="str">
        <f>IFERROR(IF(G929="","",IF(G929="GENNAIO","",IF(G929="FEBBRAIO","",IF(G929="MARZO","",IF(G929="APRILE","",IF(G929="MAGGIO","",IF(G929="GIUGNO","",IF(G929="LUGLIO","",IF(G929="AGOSTO","",IF(G929="SETTEMBRE","",IF(G929="OTTOBRE","",IF(G929="NOVEMBRE","",IF(G929="DICEMBRE","",IF(OR('Calendario Attività Giovanile'!$D929="",'Calendario Attività Giovanile'!$E929="",'Calendario Attività Giovanile'!$H929="",'Calendario Attività Giovanile'!$I929=""),"ERRORE! MANCA…","")))))))))))))),"")</f>
        <v/>
      </c>
      <c r="N588" s="25" t="str">
        <f t="shared" si="45"/>
        <v/>
      </c>
      <c r="O588" s="25" t="str">
        <f t="shared" si="46"/>
        <v/>
      </c>
      <c r="P588" s="25" t="str">
        <f t="shared" si="47"/>
        <v/>
      </c>
      <c r="Q588" s="25" t="str">
        <f t="shared" si="48"/>
        <v/>
      </c>
      <c r="R588" s="12" t="str">
        <f t="shared" si="49"/>
        <v/>
      </c>
      <c r="S588" s="6"/>
      <c r="T588" s="4"/>
      <c r="U588" s="4"/>
    </row>
    <row r="589" spans="13:21" ht="24" customHeight="1">
      <c r="M589" s="24" t="str">
        <f>IFERROR(IF(G930="","",IF(G930="GENNAIO","",IF(G930="FEBBRAIO","",IF(G930="MARZO","",IF(G930="APRILE","",IF(G930="MAGGIO","",IF(G930="GIUGNO","",IF(G930="LUGLIO","",IF(G930="AGOSTO","",IF(G930="SETTEMBRE","",IF(G930="OTTOBRE","",IF(G930="NOVEMBRE","",IF(G930="DICEMBRE","",IF(OR('Calendario Attività Giovanile'!$D930="",'Calendario Attività Giovanile'!$E930="",'Calendario Attività Giovanile'!$H930="",'Calendario Attività Giovanile'!$I930=""),"ERRORE! MANCA…","")))))))))))))),"")</f>
        <v/>
      </c>
      <c r="N589" s="25" t="str">
        <f t="shared" si="45"/>
        <v/>
      </c>
      <c r="O589" s="25" t="str">
        <f t="shared" si="46"/>
        <v/>
      </c>
      <c r="P589" s="25" t="str">
        <f t="shared" si="47"/>
        <v/>
      </c>
      <c r="Q589" s="25" t="str">
        <f t="shared" si="48"/>
        <v/>
      </c>
      <c r="R589" s="12" t="str">
        <f t="shared" si="49"/>
        <v/>
      </c>
      <c r="S589" s="6"/>
      <c r="T589" s="4"/>
      <c r="U589" s="4"/>
    </row>
    <row r="590" spans="13:21" ht="24" customHeight="1">
      <c r="M590" s="24" t="str">
        <f>IFERROR(IF(G931="","",IF(G931="GENNAIO","",IF(G931="FEBBRAIO","",IF(G931="MARZO","",IF(G931="APRILE","",IF(G931="MAGGIO","",IF(G931="GIUGNO","",IF(G931="LUGLIO","",IF(G931="AGOSTO","",IF(G931="SETTEMBRE","",IF(G931="OTTOBRE","",IF(G931="NOVEMBRE","",IF(G931="DICEMBRE","",IF(OR('Calendario Attività Giovanile'!$D931="",'Calendario Attività Giovanile'!$E931="",'Calendario Attività Giovanile'!$H931="",'Calendario Attività Giovanile'!$I931=""),"ERRORE! MANCA…","")))))))))))))),"")</f>
        <v/>
      </c>
      <c r="N590" s="25" t="str">
        <f t="shared" si="45"/>
        <v/>
      </c>
      <c r="O590" s="25" t="str">
        <f t="shared" si="46"/>
        <v/>
      </c>
      <c r="P590" s="25" t="str">
        <f t="shared" si="47"/>
        <v/>
      </c>
      <c r="Q590" s="25" t="str">
        <f t="shared" si="48"/>
        <v/>
      </c>
      <c r="R590" s="12" t="str">
        <f t="shared" si="49"/>
        <v/>
      </c>
      <c r="S590" s="6"/>
      <c r="T590" s="4"/>
      <c r="U590" s="4"/>
    </row>
    <row r="591" spans="13:21" ht="24" customHeight="1">
      <c r="M591" s="24" t="str">
        <f>IFERROR(IF(G932="","",IF(G932="GENNAIO","",IF(G932="FEBBRAIO","",IF(G932="MARZO","",IF(G932="APRILE","",IF(G932="MAGGIO","",IF(G932="GIUGNO","",IF(G932="LUGLIO","",IF(G932="AGOSTO","",IF(G932="SETTEMBRE","",IF(G932="OTTOBRE","",IF(G932="NOVEMBRE","",IF(G932="DICEMBRE","",IF(OR('Calendario Attività Giovanile'!$D932="",'Calendario Attività Giovanile'!$E932="",'Calendario Attività Giovanile'!$H932="",'Calendario Attività Giovanile'!$I932=""),"ERRORE! MANCA…","")))))))))))))),"")</f>
        <v/>
      </c>
      <c r="N591" s="25" t="str">
        <f t="shared" si="45"/>
        <v/>
      </c>
      <c r="O591" s="25" t="str">
        <f t="shared" si="46"/>
        <v/>
      </c>
      <c r="P591" s="25" t="str">
        <f t="shared" si="47"/>
        <v/>
      </c>
      <c r="Q591" s="25" t="str">
        <f t="shared" si="48"/>
        <v/>
      </c>
      <c r="R591" s="12" t="str">
        <f t="shared" si="49"/>
        <v/>
      </c>
      <c r="S591" s="6"/>
      <c r="T591" s="4"/>
      <c r="U591" s="4"/>
    </row>
    <row r="592" spans="13:21" ht="24" customHeight="1">
      <c r="M592" s="24" t="str">
        <f>IFERROR(IF(G933="","",IF(G933="GENNAIO","",IF(G933="FEBBRAIO","",IF(G933="MARZO","",IF(G933="APRILE","",IF(G933="MAGGIO","",IF(G933="GIUGNO","",IF(G933="LUGLIO","",IF(G933="AGOSTO","",IF(G933="SETTEMBRE","",IF(G933="OTTOBRE","",IF(G933="NOVEMBRE","",IF(G933="DICEMBRE","",IF(OR('Calendario Attività Giovanile'!$D933="",'Calendario Attività Giovanile'!$E933="",'Calendario Attività Giovanile'!$H933="",'Calendario Attività Giovanile'!$I933=""),"ERRORE! MANCA…","")))))))))))))),"")</f>
        <v/>
      </c>
      <c r="N592" s="25" t="str">
        <f t="shared" si="45"/>
        <v/>
      </c>
      <c r="O592" s="25" t="str">
        <f t="shared" si="46"/>
        <v/>
      </c>
      <c r="P592" s="25" t="str">
        <f t="shared" si="47"/>
        <v/>
      </c>
      <c r="Q592" s="25" t="str">
        <f t="shared" si="48"/>
        <v/>
      </c>
      <c r="R592" s="12" t="str">
        <f t="shared" si="49"/>
        <v/>
      </c>
      <c r="S592" s="6"/>
      <c r="T592" s="4"/>
      <c r="U592" s="4"/>
    </row>
    <row r="593" spans="13:21" ht="24" customHeight="1">
      <c r="M593" s="24" t="str">
        <f>IFERROR(IF(G934="","",IF(G934="GENNAIO","",IF(G934="FEBBRAIO","",IF(G934="MARZO","",IF(G934="APRILE","",IF(G934="MAGGIO","",IF(G934="GIUGNO","",IF(G934="LUGLIO","",IF(G934="AGOSTO","",IF(G934="SETTEMBRE","",IF(G934="OTTOBRE","",IF(G934="NOVEMBRE","",IF(G934="DICEMBRE","",IF(OR('Calendario Attività Giovanile'!$D934="",'Calendario Attività Giovanile'!$E934="",'Calendario Attività Giovanile'!$H934="",'Calendario Attività Giovanile'!$I934=""),"ERRORE! MANCA…","")))))))))))))),"")</f>
        <v/>
      </c>
      <c r="N593" s="25" t="str">
        <f t="shared" si="45"/>
        <v/>
      </c>
      <c r="O593" s="25" t="str">
        <f t="shared" si="46"/>
        <v/>
      </c>
      <c r="P593" s="25" t="str">
        <f t="shared" si="47"/>
        <v/>
      </c>
      <c r="Q593" s="25" t="str">
        <f t="shared" si="48"/>
        <v/>
      </c>
      <c r="R593" s="12" t="str">
        <f t="shared" si="49"/>
        <v/>
      </c>
      <c r="S593" s="6"/>
      <c r="T593" s="4"/>
      <c r="U593" s="4"/>
    </row>
    <row r="594" spans="13:21" ht="24" customHeight="1">
      <c r="M594" s="24" t="str">
        <f>IFERROR(IF(G935="","",IF(G935="GENNAIO","",IF(G935="FEBBRAIO","",IF(G935="MARZO","",IF(G935="APRILE","",IF(G935="MAGGIO","",IF(G935="GIUGNO","",IF(G935="LUGLIO","",IF(G935="AGOSTO","",IF(G935="SETTEMBRE","",IF(G935="OTTOBRE","",IF(G935="NOVEMBRE","",IF(G935="DICEMBRE","",IF(OR('Calendario Attività Giovanile'!$D935="",'Calendario Attività Giovanile'!$E935="",'Calendario Attività Giovanile'!$H935="",'Calendario Attività Giovanile'!$I935=""),"ERRORE! MANCA…","")))))))))))))),"")</f>
        <v/>
      </c>
      <c r="N594" s="25" t="str">
        <f t="shared" si="45"/>
        <v/>
      </c>
      <c r="O594" s="25" t="str">
        <f t="shared" si="46"/>
        <v/>
      </c>
      <c r="P594" s="25" t="str">
        <f t="shared" si="47"/>
        <v/>
      </c>
      <c r="Q594" s="25" t="str">
        <f t="shared" si="48"/>
        <v/>
      </c>
      <c r="R594" s="12" t="str">
        <f t="shared" si="49"/>
        <v/>
      </c>
      <c r="S594" s="6"/>
      <c r="T594" s="4"/>
      <c r="U594" s="4"/>
    </row>
    <row r="595" spans="13:21" ht="24" customHeight="1">
      <c r="M595" s="24" t="str">
        <f>IFERROR(IF(G936="","",IF(G936="GENNAIO","",IF(G936="FEBBRAIO","",IF(G936="MARZO","",IF(G936="APRILE","",IF(G936="MAGGIO","",IF(G936="GIUGNO","",IF(G936="LUGLIO","",IF(G936="AGOSTO","",IF(G936="SETTEMBRE","",IF(G936="OTTOBRE","",IF(G936="NOVEMBRE","",IF(G936="DICEMBRE","",IF(OR('Calendario Attività Giovanile'!$D936="",'Calendario Attività Giovanile'!$E936="",'Calendario Attività Giovanile'!$H936="",'Calendario Attività Giovanile'!$I936=""),"ERRORE! MANCA…","")))))))))))))),"")</f>
        <v/>
      </c>
      <c r="N595" s="25" t="str">
        <f t="shared" si="45"/>
        <v/>
      </c>
      <c r="O595" s="25" t="str">
        <f t="shared" si="46"/>
        <v/>
      </c>
      <c r="P595" s="25" t="str">
        <f t="shared" si="47"/>
        <v/>
      </c>
      <c r="Q595" s="25" t="str">
        <f t="shared" si="48"/>
        <v/>
      </c>
      <c r="R595" s="12" t="str">
        <f t="shared" si="49"/>
        <v/>
      </c>
      <c r="S595" s="6"/>
      <c r="T595" s="4"/>
      <c r="U595" s="4"/>
    </row>
    <row r="596" spans="13:21" ht="24" customHeight="1">
      <c r="M596" s="24" t="str">
        <f>IFERROR(IF(G937="","",IF(G937="GENNAIO","",IF(G937="FEBBRAIO","",IF(G937="MARZO","",IF(G937="APRILE","",IF(G937="MAGGIO","",IF(G937="GIUGNO","",IF(G937="LUGLIO","",IF(G937="AGOSTO","",IF(G937="SETTEMBRE","",IF(G937="OTTOBRE","",IF(G937="NOVEMBRE","",IF(G937="DICEMBRE","",IF(OR('Calendario Attività Giovanile'!$D937="",'Calendario Attività Giovanile'!$E937="",'Calendario Attività Giovanile'!$H937="",'Calendario Attività Giovanile'!$I937=""),"ERRORE! MANCA…","")))))))))))))),"")</f>
        <v/>
      </c>
      <c r="N596" s="25" t="str">
        <f t="shared" si="45"/>
        <v/>
      </c>
      <c r="O596" s="25" t="str">
        <f t="shared" si="46"/>
        <v/>
      </c>
      <c r="P596" s="25" t="str">
        <f t="shared" si="47"/>
        <v/>
      </c>
      <c r="Q596" s="25" t="str">
        <f t="shared" si="48"/>
        <v/>
      </c>
      <c r="R596" s="12" t="str">
        <f t="shared" si="49"/>
        <v/>
      </c>
      <c r="S596" s="6"/>
      <c r="T596" s="4"/>
      <c r="U596" s="4"/>
    </row>
    <row r="597" spans="13:21" ht="24" customHeight="1">
      <c r="M597" s="24" t="str">
        <f>IFERROR(IF(G938="","",IF(G938="GENNAIO","",IF(G938="FEBBRAIO","",IF(G938="MARZO","",IF(G938="APRILE","",IF(G938="MAGGIO","",IF(G938="GIUGNO","",IF(G938="LUGLIO","",IF(G938="AGOSTO","",IF(G938="SETTEMBRE","",IF(G938="OTTOBRE","",IF(G938="NOVEMBRE","",IF(G938="DICEMBRE","",IF(OR('Calendario Attività Giovanile'!$D938="",'Calendario Attività Giovanile'!$E938="",'Calendario Attività Giovanile'!$H938="",'Calendario Attività Giovanile'!$I938=""),"ERRORE! MANCA…","")))))))))))))),"")</f>
        <v/>
      </c>
      <c r="N597" s="25" t="str">
        <f t="shared" si="45"/>
        <v/>
      </c>
      <c r="O597" s="25" t="str">
        <f t="shared" si="46"/>
        <v/>
      </c>
      <c r="P597" s="25" t="str">
        <f t="shared" si="47"/>
        <v/>
      </c>
      <c r="Q597" s="25" t="str">
        <f t="shared" si="48"/>
        <v/>
      </c>
      <c r="R597" s="12" t="str">
        <f t="shared" si="49"/>
        <v/>
      </c>
      <c r="S597" s="6"/>
      <c r="T597" s="4"/>
      <c r="U597" s="4"/>
    </row>
    <row r="598" spans="13:21" ht="24" customHeight="1">
      <c r="M598" s="24" t="str">
        <f>IFERROR(IF(G939="","",IF(G939="GENNAIO","",IF(G939="FEBBRAIO","",IF(G939="MARZO","",IF(G939="APRILE","",IF(G939="MAGGIO","",IF(G939="GIUGNO","",IF(G939="LUGLIO","",IF(G939="AGOSTO","",IF(G939="SETTEMBRE","",IF(G939="OTTOBRE","",IF(G939="NOVEMBRE","",IF(G939="DICEMBRE","",IF(OR('Calendario Attività Giovanile'!$D939="",'Calendario Attività Giovanile'!$E939="",'Calendario Attività Giovanile'!$H939="",'Calendario Attività Giovanile'!$I939=""),"ERRORE! MANCA…","")))))))))))))),"")</f>
        <v/>
      </c>
      <c r="N598" s="25" t="str">
        <f t="shared" si="45"/>
        <v/>
      </c>
      <c r="O598" s="25" t="str">
        <f t="shared" si="46"/>
        <v/>
      </c>
      <c r="P598" s="25" t="str">
        <f t="shared" si="47"/>
        <v/>
      </c>
      <c r="Q598" s="25" t="str">
        <f t="shared" si="48"/>
        <v/>
      </c>
      <c r="R598" s="12" t="str">
        <f t="shared" si="49"/>
        <v/>
      </c>
      <c r="S598" s="6"/>
      <c r="T598" s="4"/>
      <c r="U598" s="4"/>
    </row>
    <row r="599" spans="13:21" ht="24" customHeight="1">
      <c r="M599" s="24" t="str">
        <f>IFERROR(IF(G940="","",IF(G940="GENNAIO","",IF(G940="FEBBRAIO","",IF(G940="MARZO","",IF(G940="APRILE","",IF(G940="MAGGIO","",IF(G940="GIUGNO","",IF(G940="LUGLIO","",IF(G940="AGOSTO","",IF(G940="SETTEMBRE","",IF(G940="OTTOBRE","",IF(G940="NOVEMBRE","",IF(G940="DICEMBRE","",IF(OR('Calendario Attività Giovanile'!$D940="",'Calendario Attività Giovanile'!$E940="",'Calendario Attività Giovanile'!$H940="",'Calendario Attività Giovanile'!$I940=""),"ERRORE! MANCA…","")))))))))))))),"")</f>
        <v/>
      </c>
      <c r="N599" s="25" t="str">
        <f t="shared" si="45"/>
        <v/>
      </c>
      <c r="O599" s="25" t="str">
        <f t="shared" si="46"/>
        <v/>
      </c>
      <c r="P599" s="25" t="str">
        <f t="shared" si="47"/>
        <v/>
      </c>
      <c r="Q599" s="25" t="str">
        <f t="shared" si="48"/>
        <v/>
      </c>
      <c r="R599" s="12" t="str">
        <f t="shared" si="49"/>
        <v/>
      </c>
      <c r="S599" s="6"/>
      <c r="T599" s="4"/>
      <c r="U599" s="4"/>
    </row>
    <row r="600" spans="13:21" ht="24" customHeight="1">
      <c r="M600" s="24" t="str">
        <f>IFERROR(IF(G941="","",IF(G941="GENNAIO","",IF(G941="FEBBRAIO","",IF(G941="MARZO","",IF(G941="APRILE","",IF(G941="MAGGIO","",IF(G941="GIUGNO","",IF(G941="LUGLIO","",IF(G941="AGOSTO","",IF(G941="SETTEMBRE","",IF(G941="OTTOBRE","",IF(G941="NOVEMBRE","",IF(G941="DICEMBRE","",IF(OR('Calendario Attività Giovanile'!$D941="",'Calendario Attività Giovanile'!$E941="",'Calendario Attività Giovanile'!$H941="",'Calendario Attività Giovanile'!$I941=""),"ERRORE! MANCA…","")))))))))))))),"")</f>
        <v/>
      </c>
      <c r="N600" s="25" t="str">
        <f t="shared" si="45"/>
        <v/>
      </c>
      <c r="O600" s="25" t="str">
        <f t="shared" si="46"/>
        <v/>
      </c>
      <c r="P600" s="25" t="str">
        <f t="shared" si="47"/>
        <v/>
      </c>
      <c r="Q600" s="25" t="str">
        <f t="shared" si="48"/>
        <v/>
      </c>
      <c r="R600" s="12" t="str">
        <f t="shared" si="49"/>
        <v/>
      </c>
      <c r="S600" s="6"/>
      <c r="T600" s="4"/>
      <c r="U600" s="4"/>
    </row>
    <row r="601" spans="13:21" ht="24" customHeight="1">
      <c r="M601" s="24" t="str">
        <f>IFERROR(IF(G942="","",IF(G942="GENNAIO","",IF(G942="FEBBRAIO","",IF(G942="MARZO","",IF(G942="APRILE","",IF(G942="MAGGIO","",IF(G942="GIUGNO","",IF(G942="LUGLIO","",IF(G942="AGOSTO","",IF(G942="SETTEMBRE","",IF(G942="OTTOBRE","",IF(G942="NOVEMBRE","",IF(G942="DICEMBRE","",IF(OR('Calendario Attività Giovanile'!$D942="",'Calendario Attività Giovanile'!$E942="",'Calendario Attività Giovanile'!$H942="",'Calendario Attività Giovanile'!$I942=""),"ERRORE! MANCA…","")))))))))))))),"")</f>
        <v/>
      </c>
      <c r="N601" s="25" t="str">
        <f t="shared" ref="N601:N664" si="50">IF(AND(M601&lt;&gt;"",D942=""),"Tipologia","")</f>
        <v/>
      </c>
      <c r="O601" s="25" t="str">
        <f t="shared" ref="O601:O664" si="51">IF(AND(M601&lt;&gt;"",E942=""),"Data","")</f>
        <v/>
      </c>
      <c r="P601" s="25" t="str">
        <f t="shared" ref="P601:P664" si="52">IF(AND(M601&lt;&gt;"",I942=""),"Zona","")</f>
        <v/>
      </c>
      <c r="Q601" s="25" t="str">
        <f t="shared" ref="Q601:Q664" si="53">IF(AND(M601&lt;&gt;"",H942=""),"Circolo","")</f>
        <v/>
      </c>
      <c r="R601" s="12" t="str">
        <f t="shared" si="49"/>
        <v/>
      </c>
      <c r="S601" s="6"/>
      <c r="T601" s="4"/>
      <c r="U601" s="4"/>
    </row>
    <row r="602" spans="13:21" ht="24" customHeight="1">
      <c r="M602" s="24" t="str">
        <f>IFERROR(IF(G943="","",IF(G943="GENNAIO","",IF(G943="FEBBRAIO","",IF(G943="MARZO","",IF(G943="APRILE","",IF(G943="MAGGIO","",IF(G943="GIUGNO","",IF(G943="LUGLIO","",IF(G943="AGOSTO","",IF(G943="SETTEMBRE","",IF(G943="OTTOBRE","",IF(G943="NOVEMBRE","",IF(G943="DICEMBRE","",IF(OR('Calendario Attività Giovanile'!$D943="",'Calendario Attività Giovanile'!$E943="",'Calendario Attività Giovanile'!$H943="",'Calendario Attività Giovanile'!$I943=""),"ERRORE! MANCA…","")))))))))))))),"")</f>
        <v/>
      </c>
      <c r="N602" s="25" t="str">
        <f t="shared" si="50"/>
        <v/>
      </c>
      <c r="O602" s="25" t="str">
        <f t="shared" si="51"/>
        <v/>
      </c>
      <c r="P602" s="25" t="str">
        <f t="shared" si="52"/>
        <v/>
      </c>
      <c r="Q602" s="25" t="str">
        <f t="shared" si="53"/>
        <v/>
      </c>
      <c r="R602" s="12" t="str">
        <f t="shared" si="49"/>
        <v/>
      </c>
      <c r="S602" s="6"/>
      <c r="T602" s="4"/>
      <c r="U602" s="4"/>
    </row>
    <row r="603" spans="13:21" ht="24" customHeight="1">
      <c r="M603" s="24" t="str">
        <f>IFERROR(IF(G944="","",IF(G944="GENNAIO","",IF(G944="FEBBRAIO","",IF(G944="MARZO","",IF(G944="APRILE","",IF(G944="MAGGIO","",IF(G944="GIUGNO","",IF(G944="LUGLIO","",IF(G944="AGOSTO","",IF(G944="SETTEMBRE","",IF(G944="OTTOBRE","",IF(G944="NOVEMBRE","",IF(G944="DICEMBRE","",IF(OR('Calendario Attività Giovanile'!$D944="",'Calendario Attività Giovanile'!$E944="",'Calendario Attività Giovanile'!$H944="",'Calendario Attività Giovanile'!$I944=""),"ERRORE! MANCA…","")))))))))))))),"")</f>
        <v/>
      </c>
      <c r="N603" s="25" t="str">
        <f t="shared" si="50"/>
        <v/>
      </c>
      <c r="O603" s="25" t="str">
        <f t="shared" si="51"/>
        <v/>
      </c>
      <c r="P603" s="25" t="str">
        <f t="shared" si="52"/>
        <v/>
      </c>
      <c r="Q603" s="25" t="str">
        <f t="shared" si="53"/>
        <v/>
      </c>
      <c r="R603" s="12" t="str">
        <f t="shared" si="49"/>
        <v/>
      </c>
      <c r="S603" s="6"/>
      <c r="T603" s="4"/>
      <c r="U603" s="4"/>
    </row>
    <row r="604" spans="13:21" ht="24" customHeight="1">
      <c r="M604" s="24" t="str">
        <f>IFERROR(IF(G945="","",IF(G945="GENNAIO","",IF(G945="FEBBRAIO","",IF(G945="MARZO","",IF(G945="APRILE","",IF(G945="MAGGIO","",IF(G945="GIUGNO","",IF(G945="LUGLIO","",IF(G945="AGOSTO","",IF(G945="SETTEMBRE","",IF(G945="OTTOBRE","",IF(G945="NOVEMBRE","",IF(G945="DICEMBRE","",IF(OR('Calendario Attività Giovanile'!$D945="",'Calendario Attività Giovanile'!$E945="",'Calendario Attività Giovanile'!$H945="",'Calendario Attività Giovanile'!$I945=""),"ERRORE! MANCA…","")))))))))))))),"")</f>
        <v/>
      </c>
      <c r="N604" s="25" t="str">
        <f t="shared" si="50"/>
        <v/>
      </c>
      <c r="O604" s="25" t="str">
        <f t="shared" si="51"/>
        <v/>
      </c>
      <c r="P604" s="25" t="str">
        <f t="shared" si="52"/>
        <v/>
      </c>
      <c r="Q604" s="25" t="str">
        <f t="shared" si="53"/>
        <v/>
      </c>
      <c r="R604" s="12" t="str">
        <f t="shared" si="49"/>
        <v/>
      </c>
      <c r="S604" s="6"/>
      <c r="T604" s="4"/>
      <c r="U604" s="4"/>
    </row>
    <row r="605" spans="13:21" ht="24" customHeight="1">
      <c r="M605" s="24" t="str">
        <f>IFERROR(IF(G946="","",IF(G946="GENNAIO","",IF(G946="FEBBRAIO","",IF(G946="MARZO","",IF(G946="APRILE","",IF(G946="MAGGIO","",IF(G946="GIUGNO","",IF(G946="LUGLIO","",IF(G946="AGOSTO","",IF(G946="SETTEMBRE","",IF(G946="OTTOBRE","",IF(G946="NOVEMBRE","",IF(G946="DICEMBRE","",IF(OR('Calendario Attività Giovanile'!$D946="",'Calendario Attività Giovanile'!$E946="",'Calendario Attività Giovanile'!$H946="",'Calendario Attività Giovanile'!$I946=""),"ERRORE! MANCA…","")))))))))))))),"")</f>
        <v/>
      </c>
      <c r="N605" s="25" t="str">
        <f t="shared" si="50"/>
        <v/>
      </c>
      <c r="O605" s="25" t="str">
        <f t="shared" si="51"/>
        <v/>
      </c>
      <c r="P605" s="25" t="str">
        <f t="shared" si="52"/>
        <v/>
      </c>
      <c r="Q605" s="25" t="str">
        <f t="shared" si="53"/>
        <v/>
      </c>
      <c r="R605" s="12" t="str">
        <f t="shared" si="49"/>
        <v/>
      </c>
      <c r="S605" s="6"/>
      <c r="T605" s="4"/>
      <c r="U605" s="4"/>
    </row>
    <row r="606" spans="13:21" ht="24" customHeight="1">
      <c r="M606" s="24" t="str">
        <f>IFERROR(IF(G947="","",IF(G947="GENNAIO","",IF(G947="FEBBRAIO","",IF(G947="MARZO","",IF(G947="APRILE","",IF(G947="MAGGIO","",IF(G947="GIUGNO","",IF(G947="LUGLIO","",IF(G947="AGOSTO","",IF(G947="SETTEMBRE","",IF(G947="OTTOBRE","",IF(G947="NOVEMBRE","",IF(G947="DICEMBRE","",IF(OR('Calendario Attività Giovanile'!$D947="",'Calendario Attività Giovanile'!$E947="",'Calendario Attività Giovanile'!$H947="",'Calendario Attività Giovanile'!$I947=""),"ERRORE! MANCA…","")))))))))))))),"")</f>
        <v/>
      </c>
      <c r="N606" s="25" t="str">
        <f t="shared" si="50"/>
        <v/>
      </c>
      <c r="O606" s="25" t="str">
        <f t="shared" si="51"/>
        <v/>
      </c>
      <c r="P606" s="25" t="str">
        <f t="shared" si="52"/>
        <v/>
      </c>
      <c r="Q606" s="25" t="str">
        <f t="shared" si="53"/>
        <v/>
      </c>
      <c r="R606" s="12" t="str">
        <f t="shared" si="49"/>
        <v/>
      </c>
      <c r="S606" s="6"/>
      <c r="T606" s="4"/>
      <c r="U606" s="4"/>
    </row>
    <row r="607" spans="13:21" ht="24" customHeight="1">
      <c r="M607" s="24" t="str">
        <f>IFERROR(IF(G948="","",IF(G948="GENNAIO","",IF(G948="FEBBRAIO","",IF(G948="MARZO","",IF(G948="APRILE","",IF(G948="MAGGIO","",IF(G948="GIUGNO","",IF(G948="LUGLIO","",IF(G948="AGOSTO","",IF(G948="SETTEMBRE","",IF(G948="OTTOBRE","",IF(G948="NOVEMBRE","",IF(G948="DICEMBRE","",IF(OR('Calendario Attività Giovanile'!$D948="",'Calendario Attività Giovanile'!$E948="",'Calendario Attività Giovanile'!$H948="",'Calendario Attività Giovanile'!$I948=""),"ERRORE! MANCA…","")))))))))))))),"")</f>
        <v/>
      </c>
      <c r="N607" s="25" t="str">
        <f t="shared" si="50"/>
        <v/>
      </c>
      <c r="O607" s="25" t="str">
        <f t="shared" si="51"/>
        <v/>
      </c>
      <c r="P607" s="25" t="str">
        <f t="shared" si="52"/>
        <v/>
      </c>
      <c r="Q607" s="25" t="str">
        <f t="shared" si="53"/>
        <v/>
      </c>
      <c r="R607" s="12" t="str">
        <f t="shared" si="49"/>
        <v/>
      </c>
      <c r="S607" s="6"/>
      <c r="T607" s="4"/>
      <c r="U607" s="4"/>
    </row>
    <row r="608" spans="13:21" ht="24" customHeight="1">
      <c r="M608" s="24" t="str">
        <f>IFERROR(IF(G949="","",IF(G949="GENNAIO","",IF(G949="FEBBRAIO","",IF(G949="MARZO","",IF(G949="APRILE","",IF(G949="MAGGIO","",IF(G949="GIUGNO","",IF(G949="LUGLIO","",IF(G949="AGOSTO","",IF(G949="SETTEMBRE","",IF(G949="OTTOBRE","",IF(G949="NOVEMBRE","",IF(G949="DICEMBRE","",IF(OR('Calendario Attività Giovanile'!$D949="",'Calendario Attività Giovanile'!$E949="",'Calendario Attività Giovanile'!$H949="",'Calendario Attività Giovanile'!$I949=""),"ERRORE! MANCA…","")))))))))))))),"")</f>
        <v/>
      </c>
      <c r="N608" s="25" t="str">
        <f t="shared" si="50"/>
        <v/>
      </c>
      <c r="O608" s="25" t="str">
        <f t="shared" si="51"/>
        <v/>
      </c>
      <c r="P608" s="25" t="str">
        <f t="shared" si="52"/>
        <v/>
      </c>
      <c r="Q608" s="25" t="str">
        <f t="shared" si="53"/>
        <v/>
      </c>
      <c r="R608" s="12" t="str">
        <f t="shared" si="49"/>
        <v/>
      </c>
      <c r="S608" s="6"/>
      <c r="T608" s="4"/>
      <c r="U608" s="4"/>
    </row>
    <row r="609" spans="13:21" ht="24" customHeight="1">
      <c r="M609" s="24" t="str">
        <f>IFERROR(IF(G950="","",IF(G950="GENNAIO","",IF(G950="FEBBRAIO","",IF(G950="MARZO","",IF(G950="APRILE","",IF(G950="MAGGIO","",IF(G950="GIUGNO","",IF(G950="LUGLIO","",IF(G950="AGOSTO","",IF(G950="SETTEMBRE","",IF(G950="OTTOBRE","",IF(G950="NOVEMBRE","",IF(G950="DICEMBRE","",IF(OR('Calendario Attività Giovanile'!$D950="",'Calendario Attività Giovanile'!$E950="",'Calendario Attività Giovanile'!$H950="",'Calendario Attività Giovanile'!$I950=""),"ERRORE! MANCA…","")))))))))))))),"")</f>
        <v/>
      </c>
      <c r="N609" s="25" t="str">
        <f t="shared" si="50"/>
        <v/>
      </c>
      <c r="O609" s="25" t="str">
        <f t="shared" si="51"/>
        <v/>
      </c>
      <c r="P609" s="25" t="str">
        <f t="shared" si="52"/>
        <v/>
      </c>
      <c r="Q609" s="25" t="str">
        <f t="shared" si="53"/>
        <v/>
      </c>
      <c r="R609" s="12" t="str">
        <f t="shared" si="49"/>
        <v/>
      </c>
      <c r="S609" s="6"/>
      <c r="T609" s="4"/>
      <c r="U609" s="4"/>
    </row>
    <row r="610" spans="13:21" ht="24" customHeight="1">
      <c r="M610" s="24" t="str">
        <f>IFERROR(IF(G951="","",IF(G951="GENNAIO","",IF(G951="FEBBRAIO","",IF(G951="MARZO","",IF(G951="APRILE","",IF(G951="MAGGIO","",IF(G951="GIUGNO","",IF(G951="LUGLIO","",IF(G951="AGOSTO","",IF(G951="SETTEMBRE","",IF(G951="OTTOBRE","",IF(G951="NOVEMBRE","",IF(G951="DICEMBRE","",IF(OR('Calendario Attività Giovanile'!$D951="",'Calendario Attività Giovanile'!$E951="",'Calendario Attività Giovanile'!$H951="",'Calendario Attività Giovanile'!$I951=""),"ERRORE! MANCA…","")))))))))))))),"")</f>
        <v/>
      </c>
      <c r="N610" s="25" t="str">
        <f t="shared" si="50"/>
        <v/>
      </c>
      <c r="O610" s="25" t="str">
        <f t="shared" si="51"/>
        <v/>
      </c>
      <c r="P610" s="25" t="str">
        <f t="shared" si="52"/>
        <v/>
      </c>
      <c r="Q610" s="25" t="str">
        <f t="shared" si="53"/>
        <v/>
      </c>
      <c r="R610" s="12" t="str">
        <f t="shared" si="49"/>
        <v/>
      </c>
      <c r="S610" s="6"/>
      <c r="T610" s="4"/>
      <c r="U610" s="4"/>
    </row>
    <row r="611" spans="13:21" ht="24" customHeight="1">
      <c r="M611" s="24" t="str">
        <f>IFERROR(IF(G952="","",IF(G952="GENNAIO","",IF(G952="FEBBRAIO","",IF(G952="MARZO","",IF(G952="APRILE","",IF(G952="MAGGIO","",IF(G952="GIUGNO","",IF(G952="LUGLIO","",IF(G952="AGOSTO","",IF(G952="SETTEMBRE","",IF(G952="OTTOBRE","",IF(G952="NOVEMBRE","",IF(G952="DICEMBRE","",IF(OR('Calendario Attività Giovanile'!$D952="",'Calendario Attività Giovanile'!$E952="",'Calendario Attività Giovanile'!$H952="",'Calendario Attività Giovanile'!$I952=""),"ERRORE! MANCA…","")))))))))))))),"")</f>
        <v/>
      </c>
      <c r="N611" s="25" t="str">
        <f t="shared" si="50"/>
        <v/>
      </c>
      <c r="O611" s="25" t="str">
        <f t="shared" si="51"/>
        <v/>
      </c>
      <c r="P611" s="25" t="str">
        <f t="shared" si="52"/>
        <v/>
      </c>
      <c r="Q611" s="25" t="str">
        <f t="shared" si="53"/>
        <v/>
      </c>
      <c r="R611" s="12" t="str">
        <f t="shared" si="49"/>
        <v/>
      </c>
      <c r="S611" s="6"/>
      <c r="T611" s="4"/>
      <c r="U611" s="4"/>
    </row>
    <row r="612" spans="13:21" ht="24" customHeight="1">
      <c r="M612" s="24" t="str">
        <f>IFERROR(IF(G953="","",IF(G953="GENNAIO","",IF(G953="FEBBRAIO","",IF(G953="MARZO","",IF(G953="APRILE","",IF(G953="MAGGIO","",IF(G953="GIUGNO","",IF(G953="LUGLIO","",IF(G953="AGOSTO","",IF(G953="SETTEMBRE","",IF(G953="OTTOBRE","",IF(G953="NOVEMBRE","",IF(G953="DICEMBRE","",IF(OR('Calendario Attività Giovanile'!$D953="",'Calendario Attività Giovanile'!$E953="",'Calendario Attività Giovanile'!$H953="",'Calendario Attività Giovanile'!$I953=""),"ERRORE! MANCA…","")))))))))))))),"")</f>
        <v/>
      </c>
      <c r="N612" s="25" t="str">
        <f t="shared" si="50"/>
        <v/>
      </c>
      <c r="O612" s="25" t="str">
        <f t="shared" si="51"/>
        <v/>
      </c>
      <c r="P612" s="25" t="str">
        <f t="shared" si="52"/>
        <v/>
      </c>
      <c r="Q612" s="25" t="str">
        <f t="shared" si="53"/>
        <v/>
      </c>
      <c r="R612" s="12" t="str">
        <f t="shared" si="49"/>
        <v/>
      </c>
      <c r="S612" s="6"/>
      <c r="T612" s="4"/>
      <c r="U612" s="4"/>
    </row>
    <row r="613" spans="13:21" ht="24" customHeight="1">
      <c r="M613" s="24" t="str">
        <f>IFERROR(IF(G954="","",IF(G954="GENNAIO","",IF(G954="FEBBRAIO","",IF(G954="MARZO","",IF(G954="APRILE","",IF(G954="MAGGIO","",IF(G954="GIUGNO","",IF(G954="LUGLIO","",IF(G954="AGOSTO","",IF(G954="SETTEMBRE","",IF(G954="OTTOBRE","",IF(G954="NOVEMBRE","",IF(G954="DICEMBRE","",IF(OR('Calendario Attività Giovanile'!$D954="",'Calendario Attività Giovanile'!$E954="",'Calendario Attività Giovanile'!$H954="",'Calendario Attività Giovanile'!$I954=""),"ERRORE! MANCA…","")))))))))))))),"")</f>
        <v/>
      </c>
      <c r="N613" s="25" t="str">
        <f t="shared" si="50"/>
        <v/>
      </c>
      <c r="O613" s="25" t="str">
        <f t="shared" si="51"/>
        <v/>
      </c>
      <c r="P613" s="25" t="str">
        <f t="shared" si="52"/>
        <v/>
      </c>
      <c r="Q613" s="25" t="str">
        <f t="shared" si="53"/>
        <v/>
      </c>
      <c r="R613" s="12" t="str">
        <f t="shared" si="49"/>
        <v/>
      </c>
      <c r="S613" s="6"/>
      <c r="T613" s="4"/>
      <c r="U613" s="4"/>
    </row>
    <row r="614" spans="13:21" ht="24" customHeight="1">
      <c r="M614" s="24" t="str">
        <f>IFERROR(IF(G955="","",IF(G955="GENNAIO","",IF(G955="FEBBRAIO","",IF(G955="MARZO","",IF(G955="APRILE","",IF(G955="MAGGIO","",IF(G955="GIUGNO","",IF(G955="LUGLIO","",IF(G955="AGOSTO","",IF(G955="SETTEMBRE","",IF(G955="OTTOBRE","",IF(G955="NOVEMBRE","",IF(G955="DICEMBRE","",IF(OR('Calendario Attività Giovanile'!$D955="",'Calendario Attività Giovanile'!$E955="",'Calendario Attività Giovanile'!$H955="",'Calendario Attività Giovanile'!$I955=""),"ERRORE! MANCA…","")))))))))))))),"")</f>
        <v/>
      </c>
      <c r="N614" s="25" t="str">
        <f t="shared" si="50"/>
        <v/>
      </c>
      <c r="O614" s="25" t="str">
        <f t="shared" si="51"/>
        <v/>
      </c>
      <c r="P614" s="25" t="str">
        <f t="shared" si="52"/>
        <v/>
      </c>
      <c r="Q614" s="25" t="str">
        <f t="shared" si="53"/>
        <v/>
      </c>
      <c r="R614" s="12" t="str">
        <f t="shared" si="49"/>
        <v/>
      </c>
      <c r="S614" s="6"/>
      <c r="T614" s="4"/>
      <c r="U614" s="4"/>
    </row>
    <row r="615" spans="13:21" ht="24" customHeight="1">
      <c r="M615" s="24" t="str">
        <f>IFERROR(IF(G956="","",IF(G956="GENNAIO","",IF(G956="FEBBRAIO","",IF(G956="MARZO","",IF(G956="APRILE","",IF(G956="MAGGIO","",IF(G956="GIUGNO","",IF(G956="LUGLIO","",IF(G956="AGOSTO","",IF(G956="SETTEMBRE","",IF(G956="OTTOBRE","",IF(G956="NOVEMBRE","",IF(G956="DICEMBRE","",IF(OR('Calendario Attività Giovanile'!$D956="",'Calendario Attività Giovanile'!$E956="",'Calendario Attività Giovanile'!$H956="",'Calendario Attività Giovanile'!$I956=""),"ERRORE! MANCA…","")))))))))))))),"")</f>
        <v/>
      </c>
      <c r="N615" s="25" t="str">
        <f t="shared" si="50"/>
        <v/>
      </c>
      <c r="O615" s="25" t="str">
        <f t="shared" si="51"/>
        <v/>
      </c>
      <c r="P615" s="25" t="str">
        <f t="shared" si="52"/>
        <v/>
      </c>
      <c r="Q615" s="25" t="str">
        <f t="shared" si="53"/>
        <v/>
      </c>
      <c r="R615" s="12" t="str">
        <f t="shared" si="49"/>
        <v/>
      </c>
      <c r="S615" s="6"/>
      <c r="T615" s="4"/>
      <c r="U615" s="4"/>
    </row>
    <row r="616" spans="13:21" ht="24" customHeight="1">
      <c r="M616" s="24" t="str">
        <f>IFERROR(IF(G957="","",IF(G957="GENNAIO","",IF(G957="FEBBRAIO","",IF(G957="MARZO","",IF(G957="APRILE","",IF(G957="MAGGIO","",IF(G957="GIUGNO","",IF(G957="LUGLIO","",IF(G957="AGOSTO","",IF(G957="SETTEMBRE","",IF(G957="OTTOBRE","",IF(G957="NOVEMBRE","",IF(G957="DICEMBRE","",IF(OR('Calendario Attività Giovanile'!$D957="",'Calendario Attività Giovanile'!$E957="",'Calendario Attività Giovanile'!$H957="",'Calendario Attività Giovanile'!$I957=""),"ERRORE! MANCA…","")))))))))))))),"")</f>
        <v/>
      </c>
      <c r="N616" s="25" t="str">
        <f t="shared" si="50"/>
        <v/>
      </c>
      <c r="O616" s="25" t="str">
        <f t="shared" si="51"/>
        <v/>
      </c>
      <c r="P616" s="25" t="str">
        <f t="shared" si="52"/>
        <v/>
      </c>
      <c r="Q616" s="25" t="str">
        <f t="shared" si="53"/>
        <v/>
      </c>
      <c r="R616" s="12" t="str">
        <f t="shared" si="49"/>
        <v/>
      </c>
      <c r="S616" s="6"/>
      <c r="T616" s="4"/>
      <c r="U616" s="4"/>
    </row>
    <row r="617" spans="13:21" ht="24" customHeight="1">
      <c r="M617" s="24" t="str">
        <f>IFERROR(IF(G958="","",IF(G958="GENNAIO","",IF(G958="FEBBRAIO","",IF(G958="MARZO","",IF(G958="APRILE","",IF(G958="MAGGIO","",IF(G958="GIUGNO","",IF(G958="LUGLIO","",IF(G958="AGOSTO","",IF(G958="SETTEMBRE","",IF(G958="OTTOBRE","",IF(G958="NOVEMBRE","",IF(G958="DICEMBRE","",IF(OR('Calendario Attività Giovanile'!$D958="",'Calendario Attività Giovanile'!$E958="",'Calendario Attività Giovanile'!$H958="",'Calendario Attività Giovanile'!$I958=""),"ERRORE! MANCA…","")))))))))))))),"")</f>
        <v/>
      </c>
      <c r="N617" s="25" t="str">
        <f t="shared" si="50"/>
        <v/>
      </c>
      <c r="O617" s="25" t="str">
        <f t="shared" si="51"/>
        <v/>
      </c>
      <c r="P617" s="25" t="str">
        <f t="shared" si="52"/>
        <v/>
      </c>
      <c r="Q617" s="25" t="str">
        <f t="shared" si="53"/>
        <v/>
      </c>
      <c r="R617" s="12" t="str">
        <f t="shared" si="49"/>
        <v/>
      </c>
      <c r="S617" s="6"/>
      <c r="T617" s="4"/>
      <c r="U617" s="4"/>
    </row>
    <row r="618" spans="13:21" ht="24" customHeight="1">
      <c r="M618" s="24" t="str">
        <f>IFERROR(IF(G959="","",IF(G959="GENNAIO","",IF(G959="FEBBRAIO","",IF(G959="MARZO","",IF(G959="APRILE","",IF(G959="MAGGIO","",IF(G959="GIUGNO","",IF(G959="LUGLIO","",IF(G959="AGOSTO","",IF(G959="SETTEMBRE","",IF(G959="OTTOBRE","",IF(G959="NOVEMBRE","",IF(G959="DICEMBRE","",IF(OR('Calendario Attività Giovanile'!$D959="",'Calendario Attività Giovanile'!$E959="",'Calendario Attività Giovanile'!$H959="",'Calendario Attività Giovanile'!$I959=""),"ERRORE! MANCA…","")))))))))))))),"")</f>
        <v/>
      </c>
      <c r="N618" s="25" t="str">
        <f t="shared" si="50"/>
        <v/>
      </c>
      <c r="O618" s="25" t="str">
        <f t="shared" si="51"/>
        <v/>
      </c>
      <c r="P618" s="25" t="str">
        <f t="shared" si="52"/>
        <v/>
      </c>
      <c r="Q618" s="25" t="str">
        <f t="shared" si="53"/>
        <v/>
      </c>
      <c r="R618" s="12" t="str">
        <f t="shared" si="49"/>
        <v/>
      </c>
      <c r="S618" s="6"/>
      <c r="T618" s="4"/>
      <c r="U618" s="4"/>
    </row>
    <row r="619" spans="13:21" ht="24" customHeight="1">
      <c r="M619" s="24" t="str">
        <f>IFERROR(IF(G960="","",IF(G960="GENNAIO","",IF(G960="FEBBRAIO","",IF(G960="MARZO","",IF(G960="APRILE","",IF(G960="MAGGIO","",IF(G960="GIUGNO","",IF(G960="LUGLIO","",IF(G960="AGOSTO","",IF(G960="SETTEMBRE","",IF(G960="OTTOBRE","",IF(G960="NOVEMBRE","",IF(G960="DICEMBRE","",IF(OR('Calendario Attività Giovanile'!$D960="",'Calendario Attività Giovanile'!$E960="",'Calendario Attività Giovanile'!$H960="",'Calendario Attività Giovanile'!$I960=""),"ERRORE! MANCA…","")))))))))))))),"")</f>
        <v/>
      </c>
      <c r="N619" s="25" t="str">
        <f t="shared" si="50"/>
        <v/>
      </c>
      <c r="O619" s="25" t="str">
        <f t="shared" si="51"/>
        <v/>
      </c>
      <c r="P619" s="25" t="str">
        <f t="shared" si="52"/>
        <v/>
      </c>
      <c r="Q619" s="25" t="str">
        <f t="shared" si="53"/>
        <v/>
      </c>
      <c r="R619" s="12" t="str">
        <f t="shared" si="49"/>
        <v/>
      </c>
      <c r="S619" s="6"/>
      <c r="T619" s="4"/>
      <c r="U619" s="4"/>
    </row>
    <row r="620" spans="13:21" ht="24" customHeight="1">
      <c r="M620" s="24" t="str">
        <f>IFERROR(IF(G961="","",IF(G961="GENNAIO","",IF(G961="FEBBRAIO","",IF(G961="MARZO","",IF(G961="APRILE","",IF(G961="MAGGIO","",IF(G961="GIUGNO","",IF(G961="LUGLIO","",IF(G961="AGOSTO","",IF(G961="SETTEMBRE","",IF(G961="OTTOBRE","",IF(G961="NOVEMBRE","",IF(G961="DICEMBRE","",IF(OR('Calendario Attività Giovanile'!$D961="",'Calendario Attività Giovanile'!$E961="",'Calendario Attività Giovanile'!$H961="",'Calendario Attività Giovanile'!$I961=""),"ERRORE! MANCA…","")))))))))))))),"")</f>
        <v/>
      </c>
      <c r="N620" s="25" t="str">
        <f t="shared" si="50"/>
        <v/>
      </c>
      <c r="O620" s="25" t="str">
        <f t="shared" si="51"/>
        <v/>
      </c>
      <c r="P620" s="25" t="str">
        <f t="shared" si="52"/>
        <v/>
      </c>
      <c r="Q620" s="25" t="str">
        <f t="shared" si="53"/>
        <v/>
      </c>
      <c r="R620" s="12" t="str">
        <f t="shared" si="49"/>
        <v/>
      </c>
      <c r="S620" s="6"/>
      <c r="T620" s="4"/>
      <c r="U620" s="4"/>
    </row>
    <row r="621" spans="13:21" ht="24" customHeight="1">
      <c r="M621" s="24" t="str">
        <f>IFERROR(IF(G962="","",IF(G962="GENNAIO","",IF(G962="FEBBRAIO","",IF(G962="MARZO","",IF(G962="APRILE","",IF(G962="MAGGIO","",IF(G962="GIUGNO","",IF(G962="LUGLIO","",IF(G962="AGOSTO","",IF(G962="SETTEMBRE","",IF(G962="OTTOBRE","",IF(G962="NOVEMBRE","",IF(G962="DICEMBRE","",IF(OR('Calendario Attività Giovanile'!$D962="",'Calendario Attività Giovanile'!$E962="",'Calendario Attività Giovanile'!$H962="",'Calendario Attività Giovanile'!$I962=""),"ERRORE! MANCA…","")))))))))))))),"")</f>
        <v/>
      </c>
      <c r="N621" s="25" t="str">
        <f t="shared" si="50"/>
        <v/>
      </c>
      <c r="O621" s="25" t="str">
        <f t="shared" si="51"/>
        <v/>
      </c>
      <c r="P621" s="25" t="str">
        <f t="shared" si="52"/>
        <v/>
      </c>
      <c r="Q621" s="25" t="str">
        <f t="shared" si="53"/>
        <v/>
      </c>
      <c r="R621" s="12" t="str">
        <f t="shared" si="49"/>
        <v/>
      </c>
      <c r="S621" s="6"/>
      <c r="T621" s="4"/>
      <c r="U621" s="4"/>
    </row>
    <row r="622" spans="13:21" ht="24" customHeight="1">
      <c r="M622" s="24" t="str">
        <f>IFERROR(IF(G963="","",IF(G963="GENNAIO","",IF(G963="FEBBRAIO","",IF(G963="MARZO","",IF(G963="APRILE","",IF(G963="MAGGIO","",IF(G963="GIUGNO","",IF(G963="LUGLIO","",IF(G963="AGOSTO","",IF(G963="SETTEMBRE","",IF(G963="OTTOBRE","",IF(G963="NOVEMBRE","",IF(G963="DICEMBRE","",IF(OR('Calendario Attività Giovanile'!$D963="",'Calendario Attività Giovanile'!$E963="",'Calendario Attività Giovanile'!$H963="",'Calendario Attività Giovanile'!$I963=""),"ERRORE! MANCA…","")))))))))))))),"")</f>
        <v/>
      </c>
      <c r="N622" s="25" t="str">
        <f t="shared" si="50"/>
        <v/>
      </c>
      <c r="O622" s="25" t="str">
        <f t="shared" si="51"/>
        <v/>
      </c>
      <c r="P622" s="25" t="str">
        <f t="shared" si="52"/>
        <v/>
      </c>
      <c r="Q622" s="25" t="str">
        <f t="shared" si="53"/>
        <v/>
      </c>
      <c r="R622" s="12" t="str">
        <f t="shared" si="49"/>
        <v/>
      </c>
      <c r="S622" s="6"/>
      <c r="T622" s="4"/>
      <c r="U622" s="4"/>
    </row>
    <row r="623" spans="13:21" ht="24" customHeight="1">
      <c r="M623" s="24" t="str">
        <f>IFERROR(IF(G964="","",IF(G964="GENNAIO","",IF(G964="FEBBRAIO","",IF(G964="MARZO","",IF(G964="APRILE","",IF(G964="MAGGIO","",IF(G964="GIUGNO","",IF(G964="LUGLIO","",IF(G964="AGOSTO","",IF(G964="SETTEMBRE","",IF(G964="OTTOBRE","",IF(G964="NOVEMBRE","",IF(G964="DICEMBRE","",IF(OR('Calendario Attività Giovanile'!$D964="",'Calendario Attività Giovanile'!$E964="",'Calendario Attività Giovanile'!$H964="",'Calendario Attività Giovanile'!$I964=""),"ERRORE! MANCA…","")))))))))))))),"")</f>
        <v/>
      </c>
      <c r="N623" s="25" t="str">
        <f t="shared" si="50"/>
        <v/>
      </c>
      <c r="O623" s="25" t="str">
        <f t="shared" si="51"/>
        <v/>
      </c>
      <c r="P623" s="25" t="str">
        <f t="shared" si="52"/>
        <v/>
      </c>
      <c r="Q623" s="25" t="str">
        <f t="shared" si="53"/>
        <v/>
      </c>
      <c r="R623" s="12" t="str">
        <f t="shared" si="49"/>
        <v/>
      </c>
      <c r="S623" s="6"/>
      <c r="T623" s="4"/>
      <c r="U623" s="4"/>
    </row>
    <row r="624" spans="13:21" ht="24" customHeight="1">
      <c r="M624" s="24" t="str">
        <f>IFERROR(IF(G965="","",IF(G965="GENNAIO","",IF(G965="FEBBRAIO","",IF(G965="MARZO","",IF(G965="APRILE","",IF(G965="MAGGIO","",IF(G965="GIUGNO","",IF(G965="LUGLIO","",IF(G965="AGOSTO","",IF(G965="SETTEMBRE","",IF(G965="OTTOBRE","",IF(G965="NOVEMBRE","",IF(G965="DICEMBRE","",IF(OR('Calendario Attività Giovanile'!$D965="",'Calendario Attività Giovanile'!$E965="",'Calendario Attività Giovanile'!$H965="",'Calendario Attività Giovanile'!$I965=""),"ERRORE! MANCA…","")))))))))))))),"")</f>
        <v/>
      </c>
      <c r="N624" s="25" t="str">
        <f t="shared" si="50"/>
        <v/>
      </c>
      <c r="O624" s="25" t="str">
        <f t="shared" si="51"/>
        <v/>
      </c>
      <c r="P624" s="25" t="str">
        <f t="shared" si="52"/>
        <v/>
      </c>
      <c r="Q624" s="25" t="str">
        <f t="shared" si="53"/>
        <v/>
      </c>
      <c r="R624" s="12" t="str">
        <f t="shared" si="49"/>
        <v/>
      </c>
      <c r="S624" s="6"/>
      <c r="T624" s="4"/>
      <c r="U624" s="4"/>
    </row>
    <row r="625" spans="13:21" ht="24" customHeight="1">
      <c r="M625" s="24" t="str">
        <f>IFERROR(IF(G966="","",IF(G966="GENNAIO","",IF(G966="FEBBRAIO","",IF(G966="MARZO","",IF(G966="APRILE","",IF(G966="MAGGIO","",IF(G966="GIUGNO","",IF(G966="LUGLIO","",IF(G966="AGOSTO","",IF(G966="SETTEMBRE","",IF(G966="OTTOBRE","",IF(G966="NOVEMBRE","",IF(G966="DICEMBRE","",IF(OR('Calendario Attività Giovanile'!$D966="",'Calendario Attività Giovanile'!$E966="",'Calendario Attività Giovanile'!$H966="",'Calendario Attività Giovanile'!$I966=""),"ERRORE! MANCA…","")))))))))))))),"")</f>
        <v/>
      </c>
      <c r="N625" s="25" t="str">
        <f t="shared" si="50"/>
        <v/>
      </c>
      <c r="O625" s="25" t="str">
        <f t="shared" si="51"/>
        <v/>
      </c>
      <c r="P625" s="25" t="str">
        <f t="shared" si="52"/>
        <v/>
      </c>
      <c r="Q625" s="25" t="str">
        <f t="shared" si="53"/>
        <v/>
      </c>
      <c r="R625" s="12" t="str">
        <f t="shared" si="49"/>
        <v/>
      </c>
      <c r="S625" s="6"/>
      <c r="T625" s="4"/>
      <c r="U625" s="4"/>
    </row>
    <row r="626" spans="13:21" ht="24" customHeight="1">
      <c r="M626" s="24" t="str">
        <f>IFERROR(IF(G967="","",IF(G967="GENNAIO","",IF(G967="FEBBRAIO","",IF(G967="MARZO","",IF(G967="APRILE","",IF(G967="MAGGIO","",IF(G967="GIUGNO","",IF(G967="LUGLIO","",IF(G967="AGOSTO","",IF(G967="SETTEMBRE","",IF(G967="OTTOBRE","",IF(G967="NOVEMBRE","",IF(G967="DICEMBRE","",IF(OR('Calendario Attività Giovanile'!$D967="",'Calendario Attività Giovanile'!$E967="",'Calendario Attività Giovanile'!$H967="",'Calendario Attività Giovanile'!$I967=""),"ERRORE! MANCA…","")))))))))))))),"")</f>
        <v/>
      </c>
      <c r="N626" s="25" t="str">
        <f t="shared" si="50"/>
        <v/>
      </c>
      <c r="O626" s="25" t="str">
        <f t="shared" si="51"/>
        <v/>
      </c>
      <c r="P626" s="25" t="str">
        <f t="shared" si="52"/>
        <v/>
      </c>
      <c r="Q626" s="25" t="str">
        <f t="shared" si="53"/>
        <v/>
      </c>
      <c r="R626" s="12" t="str">
        <f t="shared" si="49"/>
        <v/>
      </c>
      <c r="S626" s="6"/>
      <c r="T626" s="4"/>
      <c r="U626" s="4"/>
    </row>
    <row r="627" spans="13:21" ht="24" customHeight="1">
      <c r="M627" s="24" t="str">
        <f>IFERROR(IF(G968="","",IF(G968="GENNAIO","",IF(G968="FEBBRAIO","",IF(G968="MARZO","",IF(G968="APRILE","",IF(G968="MAGGIO","",IF(G968="GIUGNO","",IF(G968="LUGLIO","",IF(G968="AGOSTO","",IF(G968="SETTEMBRE","",IF(G968="OTTOBRE","",IF(G968="NOVEMBRE","",IF(G968="DICEMBRE","",IF(OR('Calendario Attività Giovanile'!$D968="",'Calendario Attività Giovanile'!$E968="",'Calendario Attività Giovanile'!$H968="",'Calendario Attività Giovanile'!$I968=""),"ERRORE! MANCA…","")))))))))))))),"")</f>
        <v/>
      </c>
      <c r="N627" s="25" t="str">
        <f t="shared" si="50"/>
        <v/>
      </c>
      <c r="O627" s="25" t="str">
        <f t="shared" si="51"/>
        <v/>
      </c>
      <c r="P627" s="25" t="str">
        <f t="shared" si="52"/>
        <v/>
      </c>
      <c r="Q627" s="25" t="str">
        <f t="shared" si="53"/>
        <v/>
      </c>
      <c r="R627" s="12" t="str">
        <f t="shared" si="49"/>
        <v/>
      </c>
      <c r="S627" s="6"/>
      <c r="T627" s="4"/>
      <c r="U627" s="4"/>
    </row>
    <row r="628" spans="13:21" ht="24" customHeight="1">
      <c r="M628" s="24" t="str">
        <f>IFERROR(IF(G969="","",IF(G969="GENNAIO","",IF(G969="FEBBRAIO","",IF(G969="MARZO","",IF(G969="APRILE","",IF(G969="MAGGIO","",IF(G969="GIUGNO","",IF(G969="LUGLIO","",IF(G969="AGOSTO","",IF(G969="SETTEMBRE","",IF(G969="OTTOBRE","",IF(G969="NOVEMBRE","",IF(G969="DICEMBRE","",IF(OR('Calendario Attività Giovanile'!$D969="",'Calendario Attività Giovanile'!$E969="",'Calendario Attività Giovanile'!$H969="",'Calendario Attività Giovanile'!$I969=""),"ERRORE! MANCA…","")))))))))))))),"")</f>
        <v/>
      </c>
      <c r="N628" s="25" t="str">
        <f t="shared" si="50"/>
        <v/>
      </c>
      <c r="O628" s="25" t="str">
        <f t="shared" si="51"/>
        <v/>
      </c>
      <c r="P628" s="25" t="str">
        <f t="shared" si="52"/>
        <v/>
      </c>
      <c r="Q628" s="25" t="str">
        <f t="shared" si="53"/>
        <v/>
      </c>
      <c r="R628" s="12" t="str">
        <f t="shared" si="49"/>
        <v/>
      </c>
      <c r="S628" s="6"/>
      <c r="T628" s="4"/>
      <c r="U628" s="4"/>
    </row>
    <row r="629" spans="13:21" ht="24" customHeight="1">
      <c r="M629" s="24" t="str">
        <f>IFERROR(IF(G970="","",IF(G970="GENNAIO","",IF(G970="FEBBRAIO","",IF(G970="MARZO","",IF(G970="APRILE","",IF(G970="MAGGIO","",IF(G970="GIUGNO","",IF(G970="LUGLIO","",IF(G970="AGOSTO","",IF(G970="SETTEMBRE","",IF(G970="OTTOBRE","",IF(G970="NOVEMBRE","",IF(G970="DICEMBRE","",IF(OR('Calendario Attività Giovanile'!$D970="",'Calendario Attività Giovanile'!$E970="",'Calendario Attività Giovanile'!$H970="",'Calendario Attività Giovanile'!$I970=""),"ERRORE! MANCA…","")))))))))))))),"")</f>
        <v/>
      </c>
      <c r="N629" s="25" t="str">
        <f t="shared" si="50"/>
        <v/>
      </c>
      <c r="O629" s="25" t="str">
        <f t="shared" si="51"/>
        <v/>
      </c>
      <c r="P629" s="25" t="str">
        <f t="shared" si="52"/>
        <v/>
      </c>
      <c r="Q629" s="25" t="str">
        <f t="shared" si="53"/>
        <v/>
      </c>
      <c r="R629" s="12" t="str">
        <f t="shared" si="49"/>
        <v/>
      </c>
      <c r="S629" s="6"/>
      <c r="T629" s="4"/>
      <c r="U629" s="4"/>
    </row>
    <row r="630" spans="13:21" ht="24" customHeight="1">
      <c r="M630" s="24" t="str">
        <f>IFERROR(IF(G971="","",IF(G971="GENNAIO","",IF(G971="FEBBRAIO","",IF(G971="MARZO","",IF(G971="APRILE","",IF(G971="MAGGIO","",IF(G971="GIUGNO","",IF(G971="LUGLIO","",IF(G971="AGOSTO","",IF(G971="SETTEMBRE","",IF(G971="OTTOBRE","",IF(G971="NOVEMBRE","",IF(G971="DICEMBRE","",IF(OR('Calendario Attività Giovanile'!$D971="",'Calendario Attività Giovanile'!$E971="",'Calendario Attività Giovanile'!$H971="",'Calendario Attività Giovanile'!$I971=""),"ERRORE! MANCA…","")))))))))))))),"")</f>
        <v/>
      </c>
      <c r="N630" s="25" t="str">
        <f t="shared" si="50"/>
        <v/>
      </c>
      <c r="O630" s="25" t="str">
        <f t="shared" si="51"/>
        <v/>
      </c>
      <c r="P630" s="25" t="str">
        <f t="shared" si="52"/>
        <v/>
      </c>
      <c r="Q630" s="25" t="str">
        <f t="shared" si="53"/>
        <v/>
      </c>
      <c r="R630" s="12" t="str">
        <f t="shared" ref="R630:R693" si="54">IF(M630="ERRORE! MANCA…",1,"")</f>
        <v/>
      </c>
      <c r="S630" s="6"/>
      <c r="T630" s="4"/>
      <c r="U630" s="4"/>
    </row>
    <row r="631" spans="13:21" ht="24" customHeight="1">
      <c r="M631" s="24" t="str">
        <f>IFERROR(IF(G972="","",IF(G972="GENNAIO","",IF(G972="FEBBRAIO","",IF(G972="MARZO","",IF(G972="APRILE","",IF(G972="MAGGIO","",IF(G972="GIUGNO","",IF(G972="LUGLIO","",IF(G972="AGOSTO","",IF(G972="SETTEMBRE","",IF(G972="OTTOBRE","",IF(G972="NOVEMBRE","",IF(G972="DICEMBRE","",IF(OR('Calendario Attività Giovanile'!$D972="",'Calendario Attività Giovanile'!$E972="",'Calendario Attività Giovanile'!$H972="",'Calendario Attività Giovanile'!$I972=""),"ERRORE! MANCA…","")))))))))))))),"")</f>
        <v/>
      </c>
      <c r="N631" s="25" t="str">
        <f t="shared" si="50"/>
        <v/>
      </c>
      <c r="O631" s="25" t="str">
        <f t="shared" si="51"/>
        <v/>
      </c>
      <c r="P631" s="25" t="str">
        <f t="shared" si="52"/>
        <v/>
      </c>
      <c r="Q631" s="25" t="str">
        <f t="shared" si="53"/>
        <v/>
      </c>
      <c r="R631" s="12" t="str">
        <f t="shared" si="54"/>
        <v/>
      </c>
      <c r="S631" s="6"/>
      <c r="T631" s="4"/>
      <c r="U631" s="4"/>
    </row>
    <row r="632" spans="13:21" ht="24" customHeight="1">
      <c r="M632" s="24" t="str">
        <f>IFERROR(IF(G973="","",IF(G973="GENNAIO","",IF(G973="FEBBRAIO","",IF(G973="MARZO","",IF(G973="APRILE","",IF(G973="MAGGIO","",IF(G973="GIUGNO","",IF(G973="LUGLIO","",IF(G973="AGOSTO","",IF(G973="SETTEMBRE","",IF(G973="OTTOBRE","",IF(G973="NOVEMBRE","",IF(G973="DICEMBRE","",IF(OR('Calendario Attività Giovanile'!$D973="",'Calendario Attività Giovanile'!$E973="",'Calendario Attività Giovanile'!$H973="",'Calendario Attività Giovanile'!$I973=""),"ERRORE! MANCA…","")))))))))))))),"")</f>
        <v/>
      </c>
      <c r="N632" s="25" t="str">
        <f t="shared" si="50"/>
        <v/>
      </c>
      <c r="O632" s="25" t="str">
        <f t="shared" si="51"/>
        <v/>
      </c>
      <c r="P632" s="25" t="str">
        <f t="shared" si="52"/>
        <v/>
      </c>
      <c r="Q632" s="25" t="str">
        <f t="shared" si="53"/>
        <v/>
      </c>
      <c r="R632" s="12" t="str">
        <f t="shared" si="54"/>
        <v/>
      </c>
      <c r="S632" s="6"/>
      <c r="T632" s="4"/>
      <c r="U632" s="4"/>
    </row>
    <row r="633" spans="13:21" ht="24" customHeight="1">
      <c r="M633" s="24" t="str">
        <f>IFERROR(IF(G974="","",IF(G974="GENNAIO","",IF(G974="FEBBRAIO","",IF(G974="MARZO","",IF(G974="APRILE","",IF(G974="MAGGIO","",IF(G974="GIUGNO","",IF(G974="LUGLIO","",IF(G974="AGOSTO","",IF(G974="SETTEMBRE","",IF(G974="OTTOBRE","",IF(G974="NOVEMBRE","",IF(G974="DICEMBRE","",IF(OR('Calendario Attività Giovanile'!$D974="",'Calendario Attività Giovanile'!$E974="",'Calendario Attività Giovanile'!$H974="",'Calendario Attività Giovanile'!$I974=""),"ERRORE! MANCA…","")))))))))))))),"")</f>
        <v/>
      </c>
      <c r="N633" s="25" t="str">
        <f t="shared" si="50"/>
        <v/>
      </c>
      <c r="O633" s="25" t="str">
        <f t="shared" si="51"/>
        <v/>
      </c>
      <c r="P633" s="25" t="str">
        <f t="shared" si="52"/>
        <v/>
      </c>
      <c r="Q633" s="25" t="str">
        <f t="shared" si="53"/>
        <v/>
      </c>
      <c r="R633" s="12" t="str">
        <f t="shared" si="54"/>
        <v/>
      </c>
      <c r="S633" s="6"/>
      <c r="T633" s="4"/>
      <c r="U633" s="4"/>
    </row>
    <row r="634" spans="13:21" ht="24" customHeight="1">
      <c r="M634" s="24" t="str">
        <f>IFERROR(IF(G975="","",IF(G975="GENNAIO","",IF(G975="FEBBRAIO","",IF(G975="MARZO","",IF(G975="APRILE","",IF(G975="MAGGIO","",IF(G975="GIUGNO","",IF(G975="LUGLIO","",IF(G975="AGOSTO","",IF(G975="SETTEMBRE","",IF(G975="OTTOBRE","",IF(G975="NOVEMBRE","",IF(G975="DICEMBRE","",IF(OR('Calendario Attività Giovanile'!$D975="",'Calendario Attività Giovanile'!$E975="",'Calendario Attività Giovanile'!$H975="",'Calendario Attività Giovanile'!$I975=""),"ERRORE! MANCA…","")))))))))))))),"")</f>
        <v/>
      </c>
      <c r="N634" s="25" t="str">
        <f t="shared" si="50"/>
        <v/>
      </c>
      <c r="O634" s="25" t="str">
        <f t="shared" si="51"/>
        <v/>
      </c>
      <c r="P634" s="25" t="str">
        <f t="shared" si="52"/>
        <v/>
      </c>
      <c r="Q634" s="25" t="str">
        <f t="shared" si="53"/>
        <v/>
      </c>
      <c r="R634" s="12" t="str">
        <f t="shared" si="54"/>
        <v/>
      </c>
      <c r="S634" s="6"/>
      <c r="T634" s="4"/>
      <c r="U634" s="4"/>
    </row>
    <row r="635" spans="13:21" ht="24" customHeight="1">
      <c r="M635" s="24" t="str">
        <f>IFERROR(IF(G976="","",IF(G976="GENNAIO","",IF(G976="FEBBRAIO","",IF(G976="MARZO","",IF(G976="APRILE","",IF(G976="MAGGIO","",IF(G976="GIUGNO","",IF(G976="LUGLIO","",IF(G976="AGOSTO","",IF(G976="SETTEMBRE","",IF(G976="OTTOBRE","",IF(G976="NOVEMBRE","",IF(G976="DICEMBRE","",IF(OR('Calendario Attività Giovanile'!$D976="",'Calendario Attività Giovanile'!$E976="",'Calendario Attività Giovanile'!$H976="",'Calendario Attività Giovanile'!$I976=""),"ERRORE! MANCA…","")))))))))))))),"")</f>
        <v/>
      </c>
      <c r="N635" s="25" t="str">
        <f t="shared" si="50"/>
        <v/>
      </c>
      <c r="O635" s="25" t="str">
        <f t="shared" si="51"/>
        <v/>
      </c>
      <c r="P635" s="25" t="str">
        <f t="shared" si="52"/>
        <v/>
      </c>
      <c r="Q635" s="25" t="str">
        <f t="shared" si="53"/>
        <v/>
      </c>
      <c r="R635" s="12" t="str">
        <f t="shared" si="54"/>
        <v/>
      </c>
      <c r="S635" s="6"/>
      <c r="T635" s="4"/>
      <c r="U635" s="4"/>
    </row>
    <row r="636" spans="13:21" ht="24" customHeight="1">
      <c r="M636" s="24" t="str">
        <f>IFERROR(IF(G977="","",IF(G977="GENNAIO","",IF(G977="FEBBRAIO","",IF(G977="MARZO","",IF(G977="APRILE","",IF(G977="MAGGIO","",IF(G977="GIUGNO","",IF(G977="LUGLIO","",IF(G977="AGOSTO","",IF(G977="SETTEMBRE","",IF(G977="OTTOBRE","",IF(G977="NOVEMBRE","",IF(G977="DICEMBRE","",IF(OR('Calendario Attività Giovanile'!$D977="",'Calendario Attività Giovanile'!$E977="",'Calendario Attività Giovanile'!$H977="",'Calendario Attività Giovanile'!$I977=""),"ERRORE! MANCA…","")))))))))))))),"")</f>
        <v/>
      </c>
      <c r="N636" s="25" t="str">
        <f t="shared" si="50"/>
        <v/>
      </c>
      <c r="O636" s="25" t="str">
        <f t="shared" si="51"/>
        <v/>
      </c>
      <c r="P636" s="25" t="str">
        <f t="shared" si="52"/>
        <v/>
      </c>
      <c r="Q636" s="25" t="str">
        <f t="shared" si="53"/>
        <v/>
      </c>
      <c r="R636" s="12" t="str">
        <f t="shared" si="54"/>
        <v/>
      </c>
      <c r="S636" s="6"/>
      <c r="T636" s="4"/>
      <c r="U636" s="4"/>
    </row>
    <row r="637" spans="13:21" ht="24" customHeight="1">
      <c r="M637" s="24" t="str">
        <f>IFERROR(IF(G978="","",IF(G978="GENNAIO","",IF(G978="FEBBRAIO","",IF(G978="MARZO","",IF(G978="APRILE","",IF(G978="MAGGIO","",IF(G978="GIUGNO","",IF(G978="LUGLIO","",IF(G978="AGOSTO","",IF(G978="SETTEMBRE","",IF(G978="OTTOBRE","",IF(G978="NOVEMBRE","",IF(G978="DICEMBRE","",IF(OR('Calendario Attività Giovanile'!$D978="",'Calendario Attività Giovanile'!$E978="",'Calendario Attività Giovanile'!$H978="",'Calendario Attività Giovanile'!$I978=""),"ERRORE! MANCA…","")))))))))))))),"")</f>
        <v/>
      </c>
      <c r="N637" s="25" t="str">
        <f t="shared" si="50"/>
        <v/>
      </c>
      <c r="O637" s="25" t="str">
        <f t="shared" si="51"/>
        <v/>
      </c>
      <c r="P637" s="25" t="str">
        <f t="shared" si="52"/>
        <v/>
      </c>
      <c r="Q637" s="25" t="str">
        <f t="shared" si="53"/>
        <v/>
      </c>
      <c r="R637" s="12" t="str">
        <f t="shared" si="54"/>
        <v/>
      </c>
      <c r="S637" s="6"/>
      <c r="T637" s="4"/>
      <c r="U637" s="4"/>
    </row>
    <row r="638" spans="13:21" ht="24" customHeight="1">
      <c r="M638" s="24" t="str">
        <f>IFERROR(IF(G979="","",IF(G979="GENNAIO","",IF(G979="FEBBRAIO","",IF(G979="MARZO","",IF(G979="APRILE","",IF(G979="MAGGIO","",IF(G979="GIUGNO","",IF(G979="LUGLIO","",IF(G979="AGOSTO","",IF(G979="SETTEMBRE","",IF(G979="OTTOBRE","",IF(G979="NOVEMBRE","",IF(G979="DICEMBRE","",IF(OR('Calendario Attività Giovanile'!$D979="",'Calendario Attività Giovanile'!$E979="",'Calendario Attività Giovanile'!$H979="",'Calendario Attività Giovanile'!$I979=""),"ERRORE! MANCA…","")))))))))))))),"")</f>
        <v/>
      </c>
      <c r="N638" s="25" t="str">
        <f t="shared" si="50"/>
        <v/>
      </c>
      <c r="O638" s="25" t="str">
        <f t="shared" si="51"/>
        <v/>
      </c>
      <c r="P638" s="25" t="str">
        <f t="shared" si="52"/>
        <v/>
      </c>
      <c r="Q638" s="25" t="str">
        <f t="shared" si="53"/>
        <v/>
      </c>
      <c r="R638" s="12" t="str">
        <f t="shared" si="54"/>
        <v/>
      </c>
      <c r="S638" s="6"/>
      <c r="T638" s="4"/>
      <c r="U638" s="4"/>
    </row>
    <row r="639" spans="13:21" ht="24" customHeight="1">
      <c r="M639" s="24" t="str">
        <f>IFERROR(IF(G980="","",IF(G980="GENNAIO","",IF(G980="FEBBRAIO","",IF(G980="MARZO","",IF(G980="APRILE","",IF(G980="MAGGIO","",IF(G980="GIUGNO","",IF(G980="LUGLIO","",IF(G980="AGOSTO","",IF(G980="SETTEMBRE","",IF(G980="OTTOBRE","",IF(G980="NOVEMBRE","",IF(G980="DICEMBRE","",IF(OR('Calendario Attività Giovanile'!$D980="",'Calendario Attività Giovanile'!$E980="",'Calendario Attività Giovanile'!$H980="",'Calendario Attività Giovanile'!$I980=""),"ERRORE! MANCA…","")))))))))))))),"")</f>
        <v/>
      </c>
      <c r="N639" s="25" t="str">
        <f t="shared" si="50"/>
        <v/>
      </c>
      <c r="O639" s="25" t="str">
        <f t="shared" si="51"/>
        <v/>
      </c>
      <c r="P639" s="25" t="str">
        <f t="shared" si="52"/>
        <v/>
      </c>
      <c r="Q639" s="25" t="str">
        <f t="shared" si="53"/>
        <v/>
      </c>
      <c r="R639" s="12" t="str">
        <f t="shared" si="54"/>
        <v/>
      </c>
      <c r="S639" s="6"/>
      <c r="T639" s="4"/>
      <c r="U639" s="4"/>
    </row>
    <row r="640" spans="13:21" ht="24" customHeight="1">
      <c r="M640" s="24" t="str">
        <f>IFERROR(IF(G981="","",IF(G981="GENNAIO","",IF(G981="FEBBRAIO","",IF(G981="MARZO","",IF(G981="APRILE","",IF(G981="MAGGIO","",IF(G981="GIUGNO","",IF(G981="LUGLIO","",IF(G981="AGOSTO","",IF(G981="SETTEMBRE","",IF(G981="OTTOBRE","",IF(G981="NOVEMBRE","",IF(G981="DICEMBRE","",IF(OR('Calendario Attività Giovanile'!$D981="",'Calendario Attività Giovanile'!$E981="",'Calendario Attività Giovanile'!$H981="",'Calendario Attività Giovanile'!$I981=""),"ERRORE! MANCA…","")))))))))))))),"")</f>
        <v/>
      </c>
      <c r="N640" s="25" t="str">
        <f t="shared" si="50"/>
        <v/>
      </c>
      <c r="O640" s="25" t="str">
        <f t="shared" si="51"/>
        <v/>
      </c>
      <c r="P640" s="25" t="str">
        <f t="shared" si="52"/>
        <v/>
      </c>
      <c r="Q640" s="25" t="str">
        <f t="shared" si="53"/>
        <v/>
      </c>
      <c r="R640" s="12" t="str">
        <f t="shared" si="54"/>
        <v/>
      </c>
      <c r="S640" s="6"/>
      <c r="T640" s="4"/>
      <c r="U640" s="4"/>
    </row>
    <row r="641" spans="13:21" ht="24" customHeight="1">
      <c r="M641" s="24" t="str">
        <f>IFERROR(IF(G982="","",IF(G982="GENNAIO","",IF(G982="FEBBRAIO","",IF(G982="MARZO","",IF(G982="APRILE","",IF(G982="MAGGIO","",IF(G982="GIUGNO","",IF(G982="LUGLIO","",IF(G982="AGOSTO","",IF(G982="SETTEMBRE","",IF(G982="OTTOBRE","",IF(G982="NOVEMBRE","",IF(G982="DICEMBRE","",IF(OR('Calendario Attività Giovanile'!$D982="",'Calendario Attività Giovanile'!$E982="",'Calendario Attività Giovanile'!$H982="",'Calendario Attività Giovanile'!$I982=""),"ERRORE! MANCA…","")))))))))))))),"")</f>
        <v/>
      </c>
      <c r="N641" s="25" t="str">
        <f t="shared" si="50"/>
        <v/>
      </c>
      <c r="O641" s="25" t="str">
        <f t="shared" si="51"/>
        <v/>
      </c>
      <c r="P641" s="25" t="str">
        <f t="shared" si="52"/>
        <v/>
      </c>
      <c r="Q641" s="25" t="str">
        <f t="shared" si="53"/>
        <v/>
      </c>
      <c r="R641" s="12" t="str">
        <f t="shared" si="54"/>
        <v/>
      </c>
      <c r="S641" s="6"/>
      <c r="T641" s="4"/>
      <c r="U641" s="4"/>
    </row>
    <row r="642" spans="13:21" ht="24" customHeight="1">
      <c r="M642" s="24" t="str">
        <f>IFERROR(IF(G983="","",IF(G983="GENNAIO","",IF(G983="FEBBRAIO","",IF(G983="MARZO","",IF(G983="APRILE","",IF(G983="MAGGIO","",IF(G983="GIUGNO","",IF(G983="LUGLIO","",IF(G983="AGOSTO","",IF(G983="SETTEMBRE","",IF(G983="OTTOBRE","",IF(G983="NOVEMBRE","",IF(G983="DICEMBRE","",IF(OR('Calendario Attività Giovanile'!$D983="",'Calendario Attività Giovanile'!$E983="",'Calendario Attività Giovanile'!$H983="",'Calendario Attività Giovanile'!$I983=""),"ERRORE! MANCA…","")))))))))))))),"")</f>
        <v/>
      </c>
      <c r="N642" s="25" t="str">
        <f t="shared" si="50"/>
        <v/>
      </c>
      <c r="O642" s="25" t="str">
        <f t="shared" si="51"/>
        <v/>
      </c>
      <c r="P642" s="25" t="str">
        <f t="shared" si="52"/>
        <v/>
      </c>
      <c r="Q642" s="25" t="str">
        <f t="shared" si="53"/>
        <v/>
      </c>
      <c r="R642" s="12" t="str">
        <f t="shared" si="54"/>
        <v/>
      </c>
      <c r="S642" s="6"/>
      <c r="T642" s="4"/>
      <c r="U642" s="4"/>
    </row>
    <row r="643" spans="13:21" ht="24" customHeight="1">
      <c r="M643" s="24" t="str">
        <f>IFERROR(IF(G984="","",IF(G984="GENNAIO","",IF(G984="FEBBRAIO","",IF(G984="MARZO","",IF(G984="APRILE","",IF(G984="MAGGIO","",IF(G984="GIUGNO","",IF(G984="LUGLIO","",IF(G984="AGOSTO","",IF(G984="SETTEMBRE","",IF(G984="OTTOBRE","",IF(G984="NOVEMBRE","",IF(G984="DICEMBRE","",IF(OR('Calendario Attività Giovanile'!$D984="",'Calendario Attività Giovanile'!$E984="",'Calendario Attività Giovanile'!$H984="",'Calendario Attività Giovanile'!$I984=""),"ERRORE! MANCA…","")))))))))))))),"")</f>
        <v/>
      </c>
      <c r="N643" s="25" t="str">
        <f t="shared" si="50"/>
        <v/>
      </c>
      <c r="O643" s="25" t="str">
        <f t="shared" si="51"/>
        <v/>
      </c>
      <c r="P643" s="25" t="str">
        <f t="shared" si="52"/>
        <v/>
      </c>
      <c r="Q643" s="25" t="str">
        <f t="shared" si="53"/>
        <v/>
      </c>
      <c r="R643" s="12" t="str">
        <f t="shared" si="54"/>
        <v/>
      </c>
      <c r="S643" s="6"/>
      <c r="T643" s="4"/>
      <c r="U643" s="4"/>
    </row>
    <row r="644" spans="13:21" ht="24" customHeight="1">
      <c r="M644" s="24" t="str">
        <f>IFERROR(IF(G985="","",IF(G985="GENNAIO","",IF(G985="FEBBRAIO","",IF(G985="MARZO","",IF(G985="APRILE","",IF(G985="MAGGIO","",IF(G985="GIUGNO","",IF(G985="LUGLIO","",IF(G985="AGOSTO","",IF(G985="SETTEMBRE","",IF(G985="OTTOBRE","",IF(G985="NOVEMBRE","",IF(G985="DICEMBRE","",IF(OR('Calendario Attività Giovanile'!$D985="",'Calendario Attività Giovanile'!$E985="",'Calendario Attività Giovanile'!$H985="",'Calendario Attività Giovanile'!$I985=""),"ERRORE! MANCA…","")))))))))))))),"")</f>
        <v/>
      </c>
      <c r="N644" s="25" t="str">
        <f t="shared" si="50"/>
        <v/>
      </c>
      <c r="O644" s="25" t="str">
        <f t="shared" si="51"/>
        <v/>
      </c>
      <c r="P644" s="25" t="str">
        <f t="shared" si="52"/>
        <v/>
      </c>
      <c r="Q644" s="25" t="str">
        <f t="shared" si="53"/>
        <v/>
      </c>
      <c r="R644" s="12" t="str">
        <f t="shared" si="54"/>
        <v/>
      </c>
      <c r="S644" s="6"/>
      <c r="T644" s="4"/>
      <c r="U644" s="4"/>
    </row>
    <row r="645" spans="13:21" ht="24" customHeight="1">
      <c r="M645" s="24" t="str">
        <f>IFERROR(IF(G986="","",IF(G986="GENNAIO","",IF(G986="FEBBRAIO","",IF(G986="MARZO","",IF(G986="APRILE","",IF(G986="MAGGIO","",IF(G986="GIUGNO","",IF(G986="LUGLIO","",IF(G986="AGOSTO","",IF(G986="SETTEMBRE","",IF(G986="OTTOBRE","",IF(G986="NOVEMBRE","",IF(G986="DICEMBRE","",IF(OR('Calendario Attività Giovanile'!$D986="",'Calendario Attività Giovanile'!$E986="",'Calendario Attività Giovanile'!$H986="",'Calendario Attività Giovanile'!$I986=""),"ERRORE! MANCA…","")))))))))))))),"")</f>
        <v/>
      </c>
      <c r="N645" s="25" t="str">
        <f t="shared" si="50"/>
        <v/>
      </c>
      <c r="O645" s="25" t="str">
        <f t="shared" si="51"/>
        <v/>
      </c>
      <c r="P645" s="25" t="str">
        <f t="shared" si="52"/>
        <v/>
      </c>
      <c r="Q645" s="25" t="str">
        <f t="shared" si="53"/>
        <v/>
      </c>
      <c r="R645" s="12" t="str">
        <f t="shared" si="54"/>
        <v/>
      </c>
      <c r="S645" s="6"/>
      <c r="T645" s="4"/>
      <c r="U645" s="4"/>
    </row>
    <row r="646" spans="13:21" ht="24" customHeight="1">
      <c r="M646" s="24" t="str">
        <f>IFERROR(IF(G987="","",IF(G987="GENNAIO","",IF(G987="FEBBRAIO","",IF(G987="MARZO","",IF(G987="APRILE","",IF(G987="MAGGIO","",IF(G987="GIUGNO","",IF(G987="LUGLIO","",IF(G987="AGOSTO","",IF(G987="SETTEMBRE","",IF(G987="OTTOBRE","",IF(G987="NOVEMBRE","",IF(G987="DICEMBRE","",IF(OR('Calendario Attività Giovanile'!$D987="",'Calendario Attività Giovanile'!$E987="",'Calendario Attività Giovanile'!$H987="",'Calendario Attività Giovanile'!$I987=""),"ERRORE! MANCA…","")))))))))))))),"")</f>
        <v/>
      </c>
      <c r="N646" s="25" t="str">
        <f t="shared" si="50"/>
        <v/>
      </c>
      <c r="O646" s="25" t="str">
        <f t="shared" si="51"/>
        <v/>
      </c>
      <c r="P646" s="25" t="str">
        <f t="shared" si="52"/>
        <v/>
      </c>
      <c r="Q646" s="25" t="str">
        <f t="shared" si="53"/>
        <v/>
      </c>
      <c r="R646" s="12" t="str">
        <f t="shared" si="54"/>
        <v/>
      </c>
      <c r="S646" s="6"/>
      <c r="T646" s="4"/>
      <c r="U646" s="4"/>
    </row>
    <row r="647" spans="13:21" ht="24" customHeight="1">
      <c r="M647" s="24" t="str">
        <f>IFERROR(IF(G988="","",IF(G988="GENNAIO","",IF(G988="FEBBRAIO","",IF(G988="MARZO","",IF(G988="APRILE","",IF(G988="MAGGIO","",IF(G988="GIUGNO","",IF(G988="LUGLIO","",IF(G988="AGOSTO","",IF(G988="SETTEMBRE","",IF(G988="OTTOBRE","",IF(G988="NOVEMBRE","",IF(G988="DICEMBRE","",IF(OR('Calendario Attività Giovanile'!$D988="",'Calendario Attività Giovanile'!$E988="",'Calendario Attività Giovanile'!$H988="",'Calendario Attività Giovanile'!$I988=""),"ERRORE! MANCA…","")))))))))))))),"")</f>
        <v/>
      </c>
      <c r="N647" s="25" t="str">
        <f t="shared" si="50"/>
        <v/>
      </c>
      <c r="O647" s="25" t="str">
        <f t="shared" si="51"/>
        <v/>
      </c>
      <c r="P647" s="25" t="str">
        <f t="shared" si="52"/>
        <v/>
      </c>
      <c r="Q647" s="25" t="str">
        <f t="shared" si="53"/>
        <v/>
      </c>
      <c r="R647" s="12" t="str">
        <f t="shared" si="54"/>
        <v/>
      </c>
      <c r="S647" s="6"/>
      <c r="T647" s="4"/>
      <c r="U647" s="4"/>
    </row>
    <row r="648" spans="13:21" ht="24" customHeight="1">
      <c r="M648" s="24" t="str">
        <f>IFERROR(IF(G989="","",IF(G989="GENNAIO","",IF(G989="FEBBRAIO","",IF(G989="MARZO","",IF(G989="APRILE","",IF(G989="MAGGIO","",IF(G989="GIUGNO","",IF(G989="LUGLIO","",IF(G989="AGOSTO","",IF(G989="SETTEMBRE","",IF(G989="OTTOBRE","",IF(G989="NOVEMBRE","",IF(G989="DICEMBRE","",IF(OR('Calendario Attività Giovanile'!$D989="",'Calendario Attività Giovanile'!$E989="",'Calendario Attività Giovanile'!$H989="",'Calendario Attività Giovanile'!$I989=""),"ERRORE! MANCA…","")))))))))))))),"")</f>
        <v/>
      </c>
      <c r="N648" s="25" t="str">
        <f t="shared" si="50"/>
        <v/>
      </c>
      <c r="O648" s="25" t="str">
        <f t="shared" si="51"/>
        <v/>
      </c>
      <c r="P648" s="25" t="str">
        <f t="shared" si="52"/>
        <v/>
      </c>
      <c r="Q648" s="25" t="str">
        <f t="shared" si="53"/>
        <v/>
      </c>
      <c r="R648" s="12" t="str">
        <f t="shared" si="54"/>
        <v/>
      </c>
      <c r="S648" s="6"/>
      <c r="T648" s="4"/>
      <c r="U648" s="4"/>
    </row>
    <row r="649" spans="13:21" ht="24" customHeight="1">
      <c r="M649" s="24" t="str">
        <f>IFERROR(IF(G990="","",IF(G990="GENNAIO","",IF(G990="FEBBRAIO","",IF(G990="MARZO","",IF(G990="APRILE","",IF(G990="MAGGIO","",IF(G990="GIUGNO","",IF(G990="LUGLIO","",IF(G990="AGOSTO","",IF(G990="SETTEMBRE","",IF(G990="OTTOBRE","",IF(G990="NOVEMBRE","",IF(G990="DICEMBRE","",IF(OR('Calendario Attività Giovanile'!$D990="",'Calendario Attività Giovanile'!$E990="",'Calendario Attività Giovanile'!$H990="",'Calendario Attività Giovanile'!$I990=""),"ERRORE! MANCA…","")))))))))))))),"")</f>
        <v/>
      </c>
      <c r="N649" s="25" t="str">
        <f t="shared" si="50"/>
        <v/>
      </c>
      <c r="O649" s="25" t="str">
        <f t="shared" si="51"/>
        <v/>
      </c>
      <c r="P649" s="25" t="str">
        <f t="shared" si="52"/>
        <v/>
      </c>
      <c r="Q649" s="25" t="str">
        <f t="shared" si="53"/>
        <v/>
      </c>
      <c r="R649" s="12" t="str">
        <f t="shared" si="54"/>
        <v/>
      </c>
      <c r="S649" s="6"/>
      <c r="T649" s="4"/>
      <c r="U649" s="4"/>
    </row>
    <row r="650" spans="13:21" ht="24" customHeight="1">
      <c r="M650" s="24" t="str">
        <f>IFERROR(IF(G991="","",IF(G991="GENNAIO","",IF(G991="FEBBRAIO","",IF(G991="MARZO","",IF(G991="APRILE","",IF(G991="MAGGIO","",IF(G991="GIUGNO","",IF(G991="LUGLIO","",IF(G991="AGOSTO","",IF(G991="SETTEMBRE","",IF(G991="OTTOBRE","",IF(G991="NOVEMBRE","",IF(G991="DICEMBRE","",IF(OR('Calendario Attività Giovanile'!$D991="",'Calendario Attività Giovanile'!$E991="",'Calendario Attività Giovanile'!$H991="",'Calendario Attività Giovanile'!$I991=""),"ERRORE! MANCA…","")))))))))))))),"")</f>
        <v/>
      </c>
      <c r="N650" s="25" t="str">
        <f t="shared" si="50"/>
        <v/>
      </c>
      <c r="O650" s="25" t="str">
        <f t="shared" si="51"/>
        <v/>
      </c>
      <c r="P650" s="25" t="str">
        <f t="shared" si="52"/>
        <v/>
      </c>
      <c r="Q650" s="25" t="str">
        <f t="shared" si="53"/>
        <v/>
      </c>
      <c r="R650" s="12" t="str">
        <f t="shared" si="54"/>
        <v/>
      </c>
      <c r="S650" s="6"/>
      <c r="T650" s="4"/>
      <c r="U650" s="4"/>
    </row>
    <row r="651" spans="13:21" ht="24" customHeight="1">
      <c r="M651" s="24" t="str">
        <f>IFERROR(IF(G992="","",IF(G992="GENNAIO","",IF(G992="FEBBRAIO","",IF(G992="MARZO","",IF(G992="APRILE","",IF(G992="MAGGIO","",IF(G992="GIUGNO","",IF(G992="LUGLIO","",IF(G992="AGOSTO","",IF(G992="SETTEMBRE","",IF(G992="OTTOBRE","",IF(G992="NOVEMBRE","",IF(G992="DICEMBRE","",IF(OR('Calendario Attività Giovanile'!$D992="",'Calendario Attività Giovanile'!$E992="",'Calendario Attività Giovanile'!$H992="",'Calendario Attività Giovanile'!$I992=""),"ERRORE! MANCA…","")))))))))))))),"")</f>
        <v/>
      </c>
      <c r="N651" s="25" t="str">
        <f t="shared" si="50"/>
        <v/>
      </c>
      <c r="O651" s="25" t="str">
        <f t="shared" si="51"/>
        <v/>
      </c>
      <c r="P651" s="25" t="str">
        <f t="shared" si="52"/>
        <v/>
      </c>
      <c r="Q651" s="25" t="str">
        <f t="shared" si="53"/>
        <v/>
      </c>
      <c r="R651" s="12" t="str">
        <f t="shared" si="54"/>
        <v/>
      </c>
      <c r="S651" s="6"/>
      <c r="T651" s="4"/>
      <c r="U651" s="4"/>
    </row>
    <row r="652" spans="13:21" ht="24" customHeight="1">
      <c r="M652" s="24" t="str">
        <f>IFERROR(IF(G993="","",IF(G993="GENNAIO","",IF(G993="FEBBRAIO","",IF(G993="MARZO","",IF(G993="APRILE","",IF(G993="MAGGIO","",IF(G993="GIUGNO","",IF(G993="LUGLIO","",IF(G993="AGOSTO","",IF(G993="SETTEMBRE","",IF(G993="OTTOBRE","",IF(G993="NOVEMBRE","",IF(G993="DICEMBRE","",IF(OR('Calendario Attività Giovanile'!$D993="",'Calendario Attività Giovanile'!$E993="",'Calendario Attività Giovanile'!$H993="",'Calendario Attività Giovanile'!$I993=""),"ERRORE! MANCA…","")))))))))))))),"")</f>
        <v/>
      </c>
      <c r="N652" s="25" t="str">
        <f t="shared" si="50"/>
        <v/>
      </c>
      <c r="O652" s="25" t="str">
        <f t="shared" si="51"/>
        <v/>
      </c>
      <c r="P652" s="25" t="str">
        <f t="shared" si="52"/>
        <v/>
      </c>
      <c r="Q652" s="25" t="str">
        <f t="shared" si="53"/>
        <v/>
      </c>
      <c r="R652" s="12" t="str">
        <f t="shared" si="54"/>
        <v/>
      </c>
      <c r="S652" s="6"/>
      <c r="T652" s="4"/>
      <c r="U652" s="4"/>
    </row>
    <row r="653" spans="13:21" ht="24" customHeight="1">
      <c r="M653" s="24" t="str">
        <f>IFERROR(IF(G994="","",IF(G994="GENNAIO","",IF(G994="FEBBRAIO","",IF(G994="MARZO","",IF(G994="APRILE","",IF(G994="MAGGIO","",IF(G994="GIUGNO","",IF(G994="LUGLIO","",IF(G994="AGOSTO","",IF(G994="SETTEMBRE","",IF(G994="OTTOBRE","",IF(G994="NOVEMBRE","",IF(G994="DICEMBRE","",IF(OR('Calendario Attività Giovanile'!$D994="",'Calendario Attività Giovanile'!$E994="",'Calendario Attività Giovanile'!$H994="",'Calendario Attività Giovanile'!$I994=""),"ERRORE! MANCA…","")))))))))))))),"")</f>
        <v/>
      </c>
      <c r="N653" s="25" t="str">
        <f t="shared" si="50"/>
        <v/>
      </c>
      <c r="O653" s="25" t="str">
        <f t="shared" si="51"/>
        <v/>
      </c>
      <c r="P653" s="25" t="str">
        <f t="shared" si="52"/>
        <v/>
      </c>
      <c r="Q653" s="25" t="str">
        <f t="shared" si="53"/>
        <v/>
      </c>
      <c r="R653" s="12" t="str">
        <f t="shared" si="54"/>
        <v/>
      </c>
      <c r="S653" s="6"/>
      <c r="T653" s="4"/>
      <c r="U653" s="4"/>
    </row>
    <row r="654" spans="13:21" ht="24" customHeight="1">
      <c r="M654" s="24" t="str">
        <f>IFERROR(IF(G995="","",IF(G995="GENNAIO","",IF(G995="FEBBRAIO","",IF(G995="MARZO","",IF(G995="APRILE","",IF(G995="MAGGIO","",IF(G995="GIUGNO","",IF(G995="LUGLIO","",IF(G995="AGOSTO","",IF(G995="SETTEMBRE","",IF(G995="OTTOBRE","",IF(G995="NOVEMBRE","",IF(G995="DICEMBRE","",IF(OR('Calendario Attività Giovanile'!$D995="",'Calendario Attività Giovanile'!$E995="",'Calendario Attività Giovanile'!$H995="",'Calendario Attività Giovanile'!$I995=""),"ERRORE! MANCA…","")))))))))))))),"")</f>
        <v/>
      </c>
      <c r="N654" s="25" t="str">
        <f t="shared" si="50"/>
        <v/>
      </c>
      <c r="O654" s="25" t="str">
        <f t="shared" si="51"/>
        <v/>
      </c>
      <c r="P654" s="25" t="str">
        <f t="shared" si="52"/>
        <v/>
      </c>
      <c r="Q654" s="25" t="str">
        <f t="shared" si="53"/>
        <v/>
      </c>
      <c r="R654" s="12" t="str">
        <f t="shared" si="54"/>
        <v/>
      </c>
      <c r="S654" s="6"/>
      <c r="T654" s="4"/>
      <c r="U654" s="4"/>
    </row>
    <row r="655" spans="13:21" ht="24" customHeight="1">
      <c r="M655" s="24" t="str">
        <f>IFERROR(IF(G996="","",IF(G996="GENNAIO","",IF(G996="FEBBRAIO","",IF(G996="MARZO","",IF(G996="APRILE","",IF(G996="MAGGIO","",IF(G996="GIUGNO","",IF(G996="LUGLIO","",IF(G996="AGOSTO","",IF(G996="SETTEMBRE","",IF(G996="OTTOBRE","",IF(G996="NOVEMBRE","",IF(G996="DICEMBRE","",IF(OR('Calendario Attività Giovanile'!$D996="",'Calendario Attività Giovanile'!$E996="",'Calendario Attività Giovanile'!$H996="",'Calendario Attività Giovanile'!$I996=""),"ERRORE! MANCA…","")))))))))))))),"")</f>
        <v/>
      </c>
      <c r="N655" s="25" t="str">
        <f t="shared" si="50"/>
        <v/>
      </c>
      <c r="O655" s="25" t="str">
        <f t="shared" si="51"/>
        <v/>
      </c>
      <c r="P655" s="25" t="str">
        <f t="shared" si="52"/>
        <v/>
      </c>
      <c r="Q655" s="25" t="str">
        <f t="shared" si="53"/>
        <v/>
      </c>
      <c r="R655" s="12" t="str">
        <f t="shared" si="54"/>
        <v/>
      </c>
      <c r="S655" s="6"/>
      <c r="T655" s="4"/>
      <c r="U655" s="4"/>
    </row>
    <row r="656" spans="13:21" ht="24" customHeight="1">
      <c r="M656" s="24" t="str">
        <f>IFERROR(IF(G997="","",IF(G997="GENNAIO","",IF(G997="FEBBRAIO","",IF(G997="MARZO","",IF(G997="APRILE","",IF(G997="MAGGIO","",IF(G997="GIUGNO","",IF(G997="LUGLIO","",IF(G997="AGOSTO","",IF(G997="SETTEMBRE","",IF(G997="OTTOBRE","",IF(G997="NOVEMBRE","",IF(G997="DICEMBRE","",IF(OR('Calendario Attività Giovanile'!$D997="",'Calendario Attività Giovanile'!$E997="",'Calendario Attività Giovanile'!$H997="",'Calendario Attività Giovanile'!$I997=""),"ERRORE! MANCA…","")))))))))))))),"")</f>
        <v/>
      </c>
      <c r="N656" s="25" t="str">
        <f t="shared" si="50"/>
        <v/>
      </c>
      <c r="O656" s="25" t="str">
        <f t="shared" si="51"/>
        <v/>
      </c>
      <c r="P656" s="25" t="str">
        <f t="shared" si="52"/>
        <v/>
      </c>
      <c r="Q656" s="25" t="str">
        <f t="shared" si="53"/>
        <v/>
      </c>
      <c r="R656" s="12" t="str">
        <f t="shared" si="54"/>
        <v/>
      </c>
      <c r="S656" s="6"/>
      <c r="T656" s="4"/>
      <c r="U656" s="4"/>
    </row>
    <row r="657" spans="13:21" ht="24" customHeight="1">
      <c r="M657" s="24" t="str">
        <f>IFERROR(IF(G998="","",IF(G998="GENNAIO","",IF(G998="FEBBRAIO","",IF(G998="MARZO","",IF(G998="APRILE","",IF(G998="MAGGIO","",IF(G998="GIUGNO","",IF(G998="LUGLIO","",IF(G998="AGOSTO","",IF(G998="SETTEMBRE","",IF(G998="OTTOBRE","",IF(G998="NOVEMBRE","",IF(G998="DICEMBRE","",IF(OR('Calendario Attività Giovanile'!$D998="",'Calendario Attività Giovanile'!$E998="",'Calendario Attività Giovanile'!$H998="",'Calendario Attività Giovanile'!$I998=""),"ERRORE! MANCA…","")))))))))))))),"")</f>
        <v/>
      </c>
      <c r="N657" s="25" t="str">
        <f t="shared" si="50"/>
        <v/>
      </c>
      <c r="O657" s="25" t="str">
        <f t="shared" si="51"/>
        <v/>
      </c>
      <c r="P657" s="25" t="str">
        <f t="shared" si="52"/>
        <v/>
      </c>
      <c r="Q657" s="25" t="str">
        <f t="shared" si="53"/>
        <v/>
      </c>
      <c r="R657" s="12" t="str">
        <f t="shared" si="54"/>
        <v/>
      </c>
      <c r="S657" s="6"/>
      <c r="T657" s="4"/>
      <c r="U657" s="4"/>
    </row>
    <row r="658" spans="13:21" ht="24" customHeight="1">
      <c r="M658" s="24" t="str">
        <f>IFERROR(IF(G999="","",IF(G999="GENNAIO","",IF(G999="FEBBRAIO","",IF(G999="MARZO","",IF(G999="APRILE","",IF(G999="MAGGIO","",IF(G999="GIUGNO","",IF(G999="LUGLIO","",IF(G999="AGOSTO","",IF(G999="SETTEMBRE","",IF(G999="OTTOBRE","",IF(G999="NOVEMBRE","",IF(G999="DICEMBRE","",IF(OR('Calendario Attività Giovanile'!$D999="",'Calendario Attività Giovanile'!$E999="",'Calendario Attività Giovanile'!$H999="",'Calendario Attività Giovanile'!$I999=""),"ERRORE! MANCA…","")))))))))))))),"")</f>
        <v/>
      </c>
      <c r="N658" s="25" t="str">
        <f t="shared" si="50"/>
        <v/>
      </c>
      <c r="O658" s="25" t="str">
        <f t="shared" si="51"/>
        <v/>
      </c>
      <c r="P658" s="25" t="str">
        <f t="shared" si="52"/>
        <v/>
      </c>
      <c r="Q658" s="25" t="str">
        <f t="shared" si="53"/>
        <v/>
      </c>
      <c r="R658" s="12" t="str">
        <f t="shared" si="54"/>
        <v/>
      </c>
      <c r="S658" s="6"/>
      <c r="T658" s="4"/>
      <c r="U658" s="4"/>
    </row>
    <row r="659" spans="13:21" ht="24" customHeight="1">
      <c r="M659" s="24" t="str">
        <f>IFERROR(IF(G1000="","",IF(G1000="GENNAIO","",IF(G1000="FEBBRAIO","",IF(G1000="MARZO","",IF(G1000="APRILE","",IF(G1000="MAGGIO","",IF(G1000="GIUGNO","",IF(G1000="LUGLIO","",IF(G1000="AGOSTO","",IF(G1000="SETTEMBRE","",IF(G1000="OTTOBRE","",IF(G1000="NOVEMBRE","",IF(G1000="DICEMBRE","",IF(OR('Calendario Attività Giovanile'!$D1000="",'Calendario Attività Giovanile'!$E1000="",'Calendario Attività Giovanile'!$H1000="",'Calendario Attività Giovanile'!$I1000=""),"ERRORE! MANCA…","")))))))))))))),"")</f>
        <v/>
      </c>
      <c r="N659" s="25" t="str">
        <f t="shared" si="50"/>
        <v/>
      </c>
      <c r="O659" s="25" t="str">
        <f t="shared" si="51"/>
        <v/>
      </c>
      <c r="P659" s="25" t="str">
        <f t="shared" si="52"/>
        <v/>
      </c>
      <c r="Q659" s="25" t="str">
        <f t="shared" si="53"/>
        <v/>
      </c>
      <c r="R659" s="12" t="str">
        <f t="shared" si="54"/>
        <v/>
      </c>
      <c r="S659" s="6"/>
      <c r="T659" s="4"/>
      <c r="U659" s="4"/>
    </row>
    <row r="660" spans="13:21" ht="24" customHeight="1">
      <c r="M660" s="24" t="str">
        <f>IFERROR(IF(G1001="","",IF(G1001="GENNAIO","",IF(G1001="FEBBRAIO","",IF(G1001="MARZO","",IF(G1001="APRILE","",IF(G1001="MAGGIO","",IF(G1001="GIUGNO","",IF(G1001="LUGLIO","",IF(G1001="AGOSTO","",IF(G1001="SETTEMBRE","",IF(G1001="OTTOBRE","",IF(G1001="NOVEMBRE","",IF(G1001="DICEMBRE","",IF(OR('Calendario Attività Giovanile'!$D1001="",'Calendario Attività Giovanile'!$E1001="",'Calendario Attività Giovanile'!$H1001="",'Calendario Attività Giovanile'!$I1001=""),"ERRORE! MANCA…","")))))))))))))),"")</f>
        <v/>
      </c>
      <c r="N660" s="25" t="str">
        <f t="shared" si="50"/>
        <v/>
      </c>
      <c r="O660" s="25" t="str">
        <f t="shared" si="51"/>
        <v/>
      </c>
      <c r="P660" s="25" t="str">
        <f t="shared" si="52"/>
        <v/>
      </c>
      <c r="Q660" s="25" t="str">
        <f t="shared" si="53"/>
        <v/>
      </c>
      <c r="R660" s="12" t="str">
        <f t="shared" si="54"/>
        <v/>
      </c>
      <c r="S660" s="6"/>
      <c r="T660" s="4"/>
      <c r="U660" s="4"/>
    </row>
    <row r="661" spans="13:21" ht="24" customHeight="1">
      <c r="M661" s="24" t="str">
        <f>IFERROR(IF(G1002="","",IF(G1002="GENNAIO","",IF(G1002="FEBBRAIO","",IF(G1002="MARZO","",IF(G1002="APRILE","",IF(G1002="MAGGIO","",IF(G1002="GIUGNO","",IF(G1002="LUGLIO","",IF(G1002="AGOSTO","",IF(G1002="SETTEMBRE","",IF(G1002="OTTOBRE","",IF(G1002="NOVEMBRE","",IF(G1002="DICEMBRE","",IF(OR('Calendario Attività Giovanile'!$D1002="",'Calendario Attività Giovanile'!$E1002="",'Calendario Attività Giovanile'!$H1002="",'Calendario Attività Giovanile'!$I1002=""),"ERRORE! MANCA…","")))))))))))))),"")</f>
        <v/>
      </c>
      <c r="N661" s="25" t="str">
        <f t="shared" si="50"/>
        <v/>
      </c>
      <c r="O661" s="25" t="str">
        <f t="shared" si="51"/>
        <v/>
      </c>
      <c r="P661" s="25" t="str">
        <f t="shared" si="52"/>
        <v/>
      </c>
      <c r="Q661" s="25" t="str">
        <f t="shared" si="53"/>
        <v/>
      </c>
      <c r="R661" s="12" t="str">
        <f t="shared" si="54"/>
        <v/>
      </c>
      <c r="S661" s="6"/>
      <c r="T661" s="4"/>
      <c r="U661" s="4"/>
    </row>
    <row r="662" spans="13:21" ht="24" customHeight="1">
      <c r="M662" s="24" t="str">
        <f>IFERROR(IF(G1003="","",IF(G1003="GENNAIO","",IF(G1003="FEBBRAIO","",IF(G1003="MARZO","",IF(G1003="APRILE","",IF(G1003="MAGGIO","",IF(G1003="GIUGNO","",IF(G1003="LUGLIO","",IF(G1003="AGOSTO","",IF(G1003="SETTEMBRE","",IF(G1003="OTTOBRE","",IF(G1003="NOVEMBRE","",IF(G1003="DICEMBRE","",IF(OR('Calendario Attività Giovanile'!$D1003="",'Calendario Attività Giovanile'!$E1003="",'Calendario Attività Giovanile'!$H1003="",'Calendario Attività Giovanile'!$I1003=""),"ERRORE! MANCA…","")))))))))))))),"")</f>
        <v/>
      </c>
      <c r="N662" s="25" t="str">
        <f t="shared" si="50"/>
        <v/>
      </c>
      <c r="O662" s="25" t="str">
        <f t="shared" si="51"/>
        <v/>
      </c>
      <c r="P662" s="25" t="str">
        <f t="shared" si="52"/>
        <v/>
      </c>
      <c r="Q662" s="25" t="str">
        <f t="shared" si="53"/>
        <v/>
      </c>
      <c r="R662" s="12" t="str">
        <f t="shared" si="54"/>
        <v/>
      </c>
      <c r="S662" s="6"/>
      <c r="T662" s="4"/>
      <c r="U662" s="4"/>
    </row>
    <row r="663" spans="13:21" ht="24" customHeight="1">
      <c r="M663" s="24" t="str">
        <f>IFERROR(IF(G1004="","",IF(G1004="GENNAIO","",IF(G1004="FEBBRAIO","",IF(G1004="MARZO","",IF(G1004="APRILE","",IF(G1004="MAGGIO","",IF(G1004="GIUGNO","",IF(G1004="LUGLIO","",IF(G1004="AGOSTO","",IF(G1004="SETTEMBRE","",IF(G1004="OTTOBRE","",IF(G1004="NOVEMBRE","",IF(G1004="DICEMBRE","",IF(OR('Calendario Attività Giovanile'!$D1004="",'Calendario Attività Giovanile'!$E1004="",'Calendario Attività Giovanile'!$H1004="",'Calendario Attività Giovanile'!$I1004=""),"ERRORE! MANCA…","")))))))))))))),"")</f>
        <v/>
      </c>
      <c r="N663" s="25" t="str">
        <f t="shared" si="50"/>
        <v/>
      </c>
      <c r="O663" s="25" t="str">
        <f t="shared" si="51"/>
        <v/>
      </c>
      <c r="P663" s="25" t="str">
        <f t="shared" si="52"/>
        <v/>
      </c>
      <c r="Q663" s="25" t="str">
        <f t="shared" si="53"/>
        <v/>
      </c>
      <c r="R663" s="12" t="str">
        <f t="shared" si="54"/>
        <v/>
      </c>
      <c r="S663" s="6"/>
      <c r="T663" s="4"/>
      <c r="U663" s="4"/>
    </row>
    <row r="664" spans="13:21" ht="24" customHeight="1">
      <c r="M664" s="24" t="str">
        <f>IFERROR(IF(G1005="","",IF(G1005="GENNAIO","",IF(G1005="FEBBRAIO","",IF(G1005="MARZO","",IF(G1005="APRILE","",IF(G1005="MAGGIO","",IF(G1005="GIUGNO","",IF(G1005="LUGLIO","",IF(G1005="AGOSTO","",IF(G1005="SETTEMBRE","",IF(G1005="OTTOBRE","",IF(G1005="NOVEMBRE","",IF(G1005="DICEMBRE","",IF(OR('Calendario Attività Giovanile'!$D1005="",'Calendario Attività Giovanile'!$E1005="",'Calendario Attività Giovanile'!$H1005="",'Calendario Attività Giovanile'!$I1005=""),"ERRORE! MANCA…","")))))))))))))),"")</f>
        <v/>
      </c>
      <c r="N664" s="25" t="str">
        <f t="shared" si="50"/>
        <v/>
      </c>
      <c r="O664" s="25" t="str">
        <f t="shared" si="51"/>
        <v/>
      </c>
      <c r="P664" s="25" t="str">
        <f t="shared" si="52"/>
        <v/>
      </c>
      <c r="Q664" s="25" t="str">
        <f t="shared" si="53"/>
        <v/>
      </c>
      <c r="R664" s="12" t="str">
        <f t="shared" si="54"/>
        <v/>
      </c>
      <c r="S664" s="6"/>
      <c r="T664" s="4"/>
      <c r="U664" s="4"/>
    </row>
    <row r="665" spans="13:21" ht="24" customHeight="1">
      <c r="M665" s="24" t="str">
        <f>IFERROR(IF(G1006="","",IF(G1006="GENNAIO","",IF(G1006="FEBBRAIO","",IF(G1006="MARZO","",IF(G1006="APRILE","",IF(G1006="MAGGIO","",IF(G1006="GIUGNO","",IF(G1006="LUGLIO","",IF(G1006="AGOSTO","",IF(G1006="SETTEMBRE","",IF(G1006="OTTOBRE","",IF(G1006="NOVEMBRE","",IF(G1006="DICEMBRE","",IF(OR('Calendario Attività Giovanile'!$D1006="",'Calendario Attività Giovanile'!$E1006="",'Calendario Attività Giovanile'!$H1006="",'Calendario Attività Giovanile'!$I1006=""),"ERRORE! MANCA…","")))))))))))))),"")</f>
        <v/>
      </c>
      <c r="N665" s="25" t="str">
        <f t="shared" ref="N665:N728" si="55">IF(AND(M665&lt;&gt;"",D1006=""),"Tipologia","")</f>
        <v/>
      </c>
      <c r="O665" s="25" t="str">
        <f t="shared" ref="O665:O728" si="56">IF(AND(M665&lt;&gt;"",E1006=""),"Data","")</f>
        <v/>
      </c>
      <c r="P665" s="25" t="str">
        <f t="shared" ref="P665:P728" si="57">IF(AND(M665&lt;&gt;"",I1006=""),"Zona","")</f>
        <v/>
      </c>
      <c r="Q665" s="25" t="str">
        <f t="shared" ref="Q665:Q728" si="58">IF(AND(M665&lt;&gt;"",H1006=""),"Circolo","")</f>
        <v/>
      </c>
      <c r="R665" s="12" t="str">
        <f t="shared" si="54"/>
        <v/>
      </c>
      <c r="S665" s="6"/>
      <c r="T665" s="4"/>
      <c r="U665" s="4"/>
    </row>
    <row r="666" spans="13:21" ht="24" customHeight="1">
      <c r="M666" s="24" t="str">
        <f>IFERROR(IF(G1007="","",IF(G1007="GENNAIO","",IF(G1007="FEBBRAIO","",IF(G1007="MARZO","",IF(G1007="APRILE","",IF(G1007="MAGGIO","",IF(G1007="GIUGNO","",IF(G1007="LUGLIO","",IF(G1007="AGOSTO","",IF(G1007="SETTEMBRE","",IF(G1007="OTTOBRE","",IF(G1007="NOVEMBRE","",IF(G1007="DICEMBRE","",IF(OR('Calendario Attività Giovanile'!$D1007="",'Calendario Attività Giovanile'!$E1007="",'Calendario Attività Giovanile'!$H1007="",'Calendario Attività Giovanile'!$I1007=""),"ERRORE! MANCA…","")))))))))))))),"")</f>
        <v/>
      </c>
      <c r="N666" s="25" t="str">
        <f t="shared" si="55"/>
        <v/>
      </c>
      <c r="O666" s="25" t="str">
        <f t="shared" si="56"/>
        <v/>
      </c>
      <c r="P666" s="25" t="str">
        <f t="shared" si="57"/>
        <v/>
      </c>
      <c r="Q666" s="25" t="str">
        <f t="shared" si="58"/>
        <v/>
      </c>
      <c r="R666" s="12" t="str">
        <f t="shared" si="54"/>
        <v/>
      </c>
      <c r="S666" s="6"/>
      <c r="T666" s="4"/>
      <c r="U666" s="4"/>
    </row>
    <row r="667" spans="13:21" ht="24" customHeight="1">
      <c r="M667" s="24" t="str">
        <f>IFERROR(IF(G1008="","",IF(G1008="GENNAIO","",IF(G1008="FEBBRAIO","",IF(G1008="MARZO","",IF(G1008="APRILE","",IF(G1008="MAGGIO","",IF(G1008="GIUGNO","",IF(G1008="LUGLIO","",IF(G1008="AGOSTO","",IF(G1008="SETTEMBRE","",IF(G1008="OTTOBRE","",IF(G1008="NOVEMBRE","",IF(G1008="DICEMBRE","",IF(OR('Calendario Attività Giovanile'!$D1008="",'Calendario Attività Giovanile'!$E1008="",'Calendario Attività Giovanile'!$H1008="",'Calendario Attività Giovanile'!$I1008=""),"ERRORE! MANCA…","")))))))))))))),"")</f>
        <v/>
      </c>
      <c r="N667" s="25" t="str">
        <f t="shared" si="55"/>
        <v/>
      </c>
      <c r="O667" s="25" t="str">
        <f t="shared" si="56"/>
        <v/>
      </c>
      <c r="P667" s="25" t="str">
        <f t="shared" si="57"/>
        <v/>
      </c>
      <c r="Q667" s="25" t="str">
        <f t="shared" si="58"/>
        <v/>
      </c>
      <c r="R667" s="12" t="str">
        <f t="shared" si="54"/>
        <v/>
      </c>
      <c r="S667" s="6"/>
      <c r="T667" s="4"/>
      <c r="U667" s="4"/>
    </row>
    <row r="668" spans="13:21" ht="24" customHeight="1">
      <c r="M668" s="24" t="str">
        <f>IFERROR(IF(G1009="","",IF(G1009="GENNAIO","",IF(G1009="FEBBRAIO","",IF(G1009="MARZO","",IF(G1009="APRILE","",IF(G1009="MAGGIO","",IF(G1009="GIUGNO","",IF(G1009="LUGLIO","",IF(G1009="AGOSTO","",IF(G1009="SETTEMBRE","",IF(G1009="OTTOBRE","",IF(G1009="NOVEMBRE","",IF(G1009="DICEMBRE","",IF(OR('Calendario Attività Giovanile'!$D1009="",'Calendario Attività Giovanile'!$E1009="",'Calendario Attività Giovanile'!$H1009="",'Calendario Attività Giovanile'!$I1009=""),"ERRORE! MANCA…","")))))))))))))),"")</f>
        <v/>
      </c>
      <c r="N668" s="25" t="str">
        <f t="shared" si="55"/>
        <v/>
      </c>
      <c r="O668" s="25" t="str">
        <f t="shared" si="56"/>
        <v/>
      </c>
      <c r="P668" s="25" t="str">
        <f t="shared" si="57"/>
        <v/>
      </c>
      <c r="Q668" s="25" t="str">
        <f t="shared" si="58"/>
        <v/>
      </c>
      <c r="R668" s="12" t="str">
        <f t="shared" si="54"/>
        <v/>
      </c>
      <c r="S668" s="6"/>
      <c r="T668" s="4"/>
      <c r="U668" s="4"/>
    </row>
    <row r="669" spans="13:21" ht="24" customHeight="1">
      <c r="M669" s="24" t="str">
        <f>IFERROR(IF(G1010="","",IF(G1010="GENNAIO","",IF(G1010="FEBBRAIO","",IF(G1010="MARZO","",IF(G1010="APRILE","",IF(G1010="MAGGIO","",IF(G1010="GIUGNO","",IF(G1010="LUGLIO","",IF(G1010="AGOSTO","",IF(G1010="SETTEMBRE","",IF(G1010="OTTOBRE","",IF(G1010="NOVEMBRE","",IF(G1010="DICEMBRE","",IF(OR('Calendario Attività Giovanile'!$D1010="",'Calendario Attività Giovanile'!$E1010="",'Calendario Attività Giovanile'!$H1010="",'Calendario Attività Giovanile'!$I1010=""),"ERRORE! MANCA…","")))))))))))))),"")</f>
        <v/>
      </c>
      <c r="N669" s="25" t="str">
        <f t="shared" si="55"/>
        <v/>
      </c>
      <c r="O669" s="25" t="str">
        <f t="shared" si="56"/>
        <v/>
      </c>
      <c r="P669" s="25" t="str">
        <f t="shared" si="57"/>
        <v/>
      </c>
      <c r="Q669" s="25" t="str">
        <f t="shared" si="58"/>
        <v/>
      </c>
      <c r="R669" s="12" t="str">
        <f t="shared" si="54"/>
        <v/>
      </c>
      <c r="S669" s="6"/>
      <c r="T669" s="4"/>
      <c r="U669" s="4"/>
    </row>
    <row r="670" spans="13:21" ht="24" customHeight="1">
      <c r="M670" s="24" t="str">
        <f>IFERROR(IF(G1011="","",IF(G1011="GENNAIO","",IF(G1011="FEBBRAIO","",IF(G1011="MARZO","",IF(G1011="APRILE","",IF(G1011="MAGGIO","",IF(G1011="GIUGNO","",IF(G1011="LUGLIO","",IF(G1011="AGOSTO","",IF(G1011="SETTEMBRE","",IF(G1011="OTTOBRE","",IF(G1011="NOVEMBRE","",IF(G1011="DICEMBRE","",IF(OR('Calendario Attività Giovanile'!$D1011="",'Calendario Attività Giovanile'!$E1011="",'Calendario Attività Giovanile'!$H1011="",'Calendario Attività Giovanile'!$I1011=""),"ERRORE! MANCA…","")))))))))))))),"")</f>
        <v/>
      </c>
      <c r="N670" s="25" t="str">
        <f t="shared" si="55"/>
        <v/>
      </c>
      <c r="O670" s="25" t="str">
        <f t="shared" si="56"/>
        <v/>
      </c>
      <c r="P670" s="25" t="str">
        <f t="shared" si="57"/>
        <v/>
      </c>
      <c r="Q670" s="25" t="str">
        <f t="shared" si="58"/>
        <v/>
      </c>
      <c r="R670" s="12" t="str">
        <f t="shared" si="54"/>
        <v/>
      </c>
      <c r="S670" s="6"/>
      <c r="T670" s="4"/>
      <c r="U670" s="4"/>
    </row>
    <row r="671" spans="13:21" ht="24" customHeight="1">
      <c r="M671" s="24" t="str">
        <f>IFERROR(IF(G1012="","",IF(G1012="GENNAIO","",IF(G1012="FEBBRAIO","",IF(G1012="MARZO","",IF(G1012="APRILE","",IF(G1012="MAGGIO","",IF(G1012="GIUGNO","",IF(G1012="LUGLIO","",IF(G1012="AGOSTO","",IF(G1012="SETTEMBRE","",IF(G1012="OTTOBRE","",IF(G1012="NOVEMBRE","",IF(G1012="DICEMBRE","",IF(OR('Calendario Attività Giovanile'!$D1012="",'Calendario Attività Giovanile'!$E1012="",'Calendario Attività Giovanile'!$H1012="",'Calendario Attività Giovanile'!$I1012=""),"ERRORE! MANCA…","")))))))))))))),"")</f>
        <v/>
      </c>
      <c r="N671" s="25" t="str">
        <f t="shared" si="55"/>
        <v/>
      </c>
      <c r="O671" s="25" t="str">
        <f t="shared" si="56"/>
        <v/>
      </c>
      <c r="P671" s="25" t="str">
        <f t="shared" si="57"/>
        <v/>
      </c>
      <c r="Q671" s="25" t="str">
        <f t="shared" si="58"/>
        <v/>
      </c>
      <c r="R671" s="12" t="str">
        <f t="shared" si="54"/>
        <v/>
      </c>
      <c r="S671" s="6"/>
      <c r="T671" s="4"/>
      <c r="U671" s="4"/>
    </row>
    <row r="672" spans="13:21" ht="24" customHeight="1">
      <c r="M672" s="24" t="str">
        <f>IFERROR(IF(G1013="","",IF(G1013="GENNAIO","",IF(G1013="FEBBRAIO","",IF(G1013="MARZO","",IF(G1013="APRILE","",IF(G1013="MAGGIO","",IF(G1013="GIUGNO","",IF(G1013="LUGLIO","",IF(G1013="AGOSTO","",IF(G1013="SETTEMBRE","",IF(G1013="OTTOBRE","",IF(G1013="NOVEMBRE","",IF(G1013="DICEMBRE","",IF(OR('Calendario Attività Giovanile'!$D1013="",'Calendario Attività Giovanile'!$E1013="",'Calendario Attività Giovanile'!$H1013="",'Calendario Attività Giovanile'!$I1013=""),"ERRORE! MANCA…","")))))))))))))),"")</f>
        <v/>
      </c>
      <c r="N672" s="25" t="str">
        <f t="shared" si="55"/>
        <v/>
      </c>
      <c r="O672" s="25" t="str">
        <f t="shared" si="56"/>
        <v/>
      </c>
      <c r="P672" s="25" t="str">
        <f t="shared" si="57"/>
        <v/>
      </c>
      <c r="Q672" s="25" t="str">
        <f t="shared" si="58"/>
        <v/>
      </c>
      <c r="R672" s="12" t="str">
        <f t="shared" si="54"/>
        <v/>
      </c>
      <c r="S672" s="6"/>
      <c r="T672" s="4"/>
      <c r="U672" s="4"/>
    </row>
    <row r="673" spans="13:21" ht="24" customHeight="1">
      <c r="M673" s="24" t="str">
        <f>IFERROR(IF(G1014="","",IF(G1014="GENNAIO","",IF(G1014="FEBBRAIO","",IF(G1014="MARZO","",IF(G1014="APRILE","",IF(G1014="MAGGIO","",IF(G1014="GIUGNO","",IF(G1014="LUGLIO","",IF(G1014="AGOSTO","",IF(G1014="SETTEMBRE","",IF(G1014="OTTOBRE","",IF(G1014="NOVEMBRE","",IF(G1014="DICEMBRE","",IF(OR('Calendario Attività Giovanile'!$D1014="",'Calendario Attività Giovanile'!$E1014="",'Calendario Attività Giovanile'!$H1014="",'Calendario Attività Giovanile'!$I1014=""),"ERRORE! MANCA…","")))))))))))))),"")</f>
        <v/>
      </c>
      <c r="N673" s="25" t="str">
        <f t="shared" si="55"/>
        <v/>
      </c>
      <c r="O673" s="25" t="str">
        <f t="shared" si="56"/>
        <v/>
      </c>
      <c r="P673" s="25" t="str">
        <f t="shared" si="57"/>
        <v/>
      </c>
      <c r="Q673" s="25" t="str">
        <f t="shared" si="58"/>
        <v/>
      </c>
      <c r="R673" s="12" t="str">
        <f t="shared" si="54"/>
        <v/>
      </c>
      <c r="S673" s="6"/>
      <c r="T673" s="4"/>
      <c r="U673" s="4"/>
    </row>
    <row r="674" spans="13:21" ht="24" customHeight="1">
      <c r="M674" s="24" t="str">
        <f>IFERROR(IF(G1015="","",IF(G1015="GENNAIO","",IF(G1015="FEBBRAIO","",IF(G1015="MARZO","",IF(G1015="APRILE","",IF(G1015="MAGGIO","",IF(G1015="GIUGNO","",IF(G1015="LUGLIO","",IF(G1015="AGOSTO","",IF(G1015="SETTEMBRE","",IF(G1015="OTTOBRE","",IF(G1015="NOVEMBRE","",IF(G1015="DICEMBRE","",IF(OR('Calendario Attività Giovanile'!$D1015="",'Calendario Attività Giovanile'!$E1015="",'Calendario Attività Giovanile'!$H1015="",'Calendario Attività Giovanile'!$I1015=""),"ERRORE! MANCA…","")))))))))))))),"")</f>
        <v/>
      </c>
      <c r="N674" s="25" t="str">
        <f t="shared" si="55"/>
        <v/>
      </c>
      <c r="O674" s="25" t="str">
        <f t="shared" si="56"/>
        <v/>
      </c>
      <c r="P674" s="25" t="str">
        <f t="shared" si="57"/>
        <v/>
      </c>
      <c r="Q674" s="25" t="str">
        <f t="shared" si="58"/>
        <v/>
      </c>
      <c r="R674" s="12" t="str">
        <f t="shared" si="54"/>
        <v/>
      </c>
      <c r="S674" s="6"/>
      <c r="T674" s="4"/>
      <c r="U674" s="4"/>
    </row>
    <row r="675" spans="13:21" ht="24" customHeight="1">
      <c r="M675" s="24" t="str">
        <f>IFERROR(IF(G1016="","",IF(G1016="GENNAIO","",IF(G1016="FEBBRAIO","",IF(G1016="MARZO","",IF(G1016="APRILE","",IF(G1016="MAGGIO","",IF(G1016="GIUGNO","",IF(G1016="LUGLIO","",IF(G1016="AGOSTO","",IF(G1016="SETTEMBRE","",IF(G1016="OTTOBRE","",IF(G1016="NOVEMBRE","",IF(G1016="DICEMBRE","",IF(OR('Calendario Attività Giovanile'!$D1016="",'Calendario Attività Giovanile'!$E1016="",'Calendario Attività Giovanile'!$H1016="",'Calendario Attività Giovanile'!$I1016=""),"ERRORE! MANCA…","")))))))))))))),"")</f>
        <v/>
      </c>
      <c r="N675" s="25" t="str">
        <f t="shared" si="55"/>
        <v/>
      </c>
      <c r="O675" s="25" t="str">
        <f t="shared" si="56"/>
        <v/>
      </c>
      <c r="P675" s="25" t="str">
        <f t="shared" si="57"/>
        <v/>
      </c>
      <c r="Q675" s="25" t="str">
        <f t="shared" si="58"/>
        <v/>
      </c>
      <c r="R675" s="12" t="str">
        <f t="shared" si="54"/>
        <v/>
      </c>
      <c r="S675" s="6"/>
      <c r="T675" s="4"/>
      <c r="U675" s="4"/>
    </row>
    <row r="676" spans="13:21" ht="24" customHeight="1">
      <c r="M676" s="24" t="str">
        <f>IFERROR(IF(G1017="","",IF(G1017="GENNAIO","",IF(G1017="FEBBRAIO","",IF(G1017="MARZO","",IF(G1017="APRILE","",IF(G1017="MAGGIO","",IF(G1017="GIUGNO","",IF(G1017="LUGLIO","",IF(G1017="AGOSTO","",IF(G1017="SETTEMBRE","",IF(G1017="OTTOBRE","",IF(G1017="NOVEMBRE","",IF(G1017="DICEMBRE","",IF(OR('Calendario Attività Giovanile'!$D1017="",'Calendario Attività Giovanile'!$E1017="",'Calendario Attività Giovanile'!$H1017="",'Calendario Attività Giovanile'!$I1017=""),"ERRORE! MANCA…","")))))))))))))),"")</f>
        <v/>
      </c>
      <c r="N676" s="25" t="str">
        <f t="shared" si="55"/>
        <v/>
      </c>
      <c r="O676" s="25" t="str">
        <f t="shared" si="56"/>
        <v/>
      </c>
      <c r="P676" s="25" t="str">
        <f t="shared" si="57"/>
        <v/>
      </c>
      <c r="Q676" s="25" t="str">
        <f t="shared" si="58"/>
        <v/>
      </c>
      <c r="R676" s="12" t="str">
        <f t="shared" si="54"/>
        <v/>
      </c>
      <c r="S676" s="6"/>
      <c r="T676" s="4"/>
      <c r="U676" s="4"/>
    </row>
    <row r="677" spans="13:21" ht="24" customHeight="1">
      <c r="M677" s="24" t="str">
        <f>IFERROR(IF(G1018="","",IF(G1018="GENNAIO","",IF(G1018="FEBBRAIO","",IF(G1018="MARZO","",IF(G1018="APRILE","",IF(G1018="MAGGIO","",IF(G1018="GIUGNO","",IF(G1018="LUGLIO","",IF(G1018="AGOSTO","",IF(G1018="SETTEMBRE","",IF(G1018="OTTOBRE","",IF(G1018="NOVEMBRE","",IF(G1018="DICEMBRE","",IF(OR('Calendario Attività Giovanile'!$D1018="",'Calendario Attività Giovanile'!$E1018="",'Calendario Attività Giovanile'!$H1018="",'Calendario Attività Giovanile'!$I1018=""),"ERRORE! MANCA…","")))))))))))))),"")</f>
        <v/>
      </c>
      <c r="N677" s="25" t="str">
        <f t="shared" si="55"/>
        <v/>
      </c>
      <c r="O677" s="25" t="str">
        <f t="shared" si="56"/>
        <v/>
      </c>
      <c r="P677" s="25" t="str">
        <f t="shared" si="57"/>
        <v/>
      </c>
      <c r="Q677" s="25" t="str">
        <f t="shared" si="58"/>
        <v/>
      </c>
      <c r="R677" s="12" t="str">
        <f t="shared" si="54"/>
        <v/>
      </c>
      <c r="S677" s="6"/>
      <c r="T677" s="4"/>
      <c r="U677" s="4"/>
    </row>
    <row r="678" spans="13:21" ht="24" customHeight="1">
      <c r="M678" s="24" t="str">
        <f>IFERROR(IF(G1019="","",IF(G1019="GENNAIO","",IF(G1019="FEBBRAIO","",IF(G1019="MARZO","",IF(G1019="APRILE","",IF(G1019="MAGGIO","",IF(G1019="GIUGNO","",IF(G1019="LUGLIO","",IF(G1019="AGOSTO","",IF(G1019="SETTEMBRE","",IF(G1019="OTTOBRE","",IF(G1019="NOVEMBRE","",IF(G1019="DICEMBRE","",IF(OR('Calendario Attività Giovanile'!$D1019="",'Calendario Attività Giovanile'!$E1019="",'Calendario Attività Giovanile'!$H1019="",'Calendario Attività Giovanile'!$I1019=""),"ERRORE! MANCA…","")))))))))))))),"")</f>
        <v/>
      </c>
      <c r="N678" s="25" t="str">
        <f t="shared" si="55"/>
        <v/>
      </c>
      <c r="O678" s="25" t="str">
        <f t="shared" si="56"/>
        <v/>
      </c>
      <c r="P678" s="25" t="str">
        <f t="shared" si="57"/>
        <v/>
      </c>
      <c r="Q678" s="25" t="str">
        <f t="shared" si="58"/>
        <v/>
      </c>
      <c r="R678" s="12" t="str">
        <f t="shared" si="54"/>
        <v/>
      </c>
      <c r="S678" s="6"/>
      <c r="T678" s="4"/>
      <c r="U678" s="4"/>
    </row>
    <row r="679" spans="13:21" ht="24" customHeight="1">
      <c r="M679" s="24" t="str">
        <f>IFERROR(IF(G1020="","",IF(G1020="GENNAIO","",IF(G1020="FEBBRAIO","",IF(G1020="MARZO","",IF(G1020="APRILE","",IF(G1020="MAGGIO","",IF(G1020="GIUGNO","",IF(G1020="LUGLIO","",IF(G1020="AGOSTO","",IF(G1020="SETTEMBRE","",IF(G1020="OTTOBRE","",IF(G1020="NOVEMBRE","",IF(G1020="DICEMBRE","",IF(OR('Calendario Attività Giovanile'!$D1020="",'Calendario Attività Giovanile'!$E1020="",'Calendario Attività Giovanile'!$H1020="",'Calendario Attività Giovanile'!$I1020=""),"ERRORE! MANCA…","")))))))))))))),"")</f>
        <v/>
      </c>
      <c r="N679" s="25" t="str">
        <f t="shared" si="55"/>
        <v/>
      </c>
      <c r="O679" s="25" t="str">
        <f t="shared" si="56"/>
        <v/>
      </c>
      <c r="P679" s="25" t="str">
        <f t="shared" si="57"/>
        <v/>
      </c>
      <c r="Q679" s="25" t="str">
        <f t="shared" si="58"/>
        <v/>
      </c>
      <c r="R679" s="12" t="str">
        <f t="shared" si="54"/>
        <v/>
      </c>
      <c r="S679" s="6"/>
      <c r="T679" s="4"/>
      <c r="U679" s="4"/>
    </row>
    <row r="680" spans="13:21" ht="24" customHeight="1">
      <c r="M680" s="24" t="str">
        <f>IFERROR(IF(G1021="","",IF(G1021="GENNAIO","",IF(G1021="FEBBRAIO","",IF(G1021="MARZO","",IF(G1021="APRILE","",IF(G1021="MAGGIO","",IF(G1021="GIUGNO","",IF(G1021="LUGLIO","",IF(G1021="AGOSTO","",IF(G1021="SETTEMBRE","",IF(G1021="OTTOBRE","",IF(G1021="NOVEMBRE","",IF(G1021="DICEMBRE","",IF(OR('Calendario Attività Giovanile'!$D1021="",'Calendario Attività Giovanile'!$E1021="",'Calendario Attività Giovanile'!$H1021="",'Calendario Attività Giovanile'!$I1021=""),"ERRORE! MANCA…","")))))))))))))),"")</f>
        <v/>
      </c>
      <c r="N680" s="25" t="str">
        <f t="shared" si="55"/>
        <v/>
      </c>
      <c r="O680" s="25" t="str">
        <f t="shared" si="56"/>
        <v/>
      </c>
      <c r="P680" s="25" t="str">
        <f t="shared" si="57"/>
        <v/>
      </c>
      <c r="Q680" s="25" t="str">
        <f t="shared" si="58"/>
        <v/>
      </c>
      <c r="R680" s="12" t="str">
        <f t="shared" si="54"/>
        <v/>
      </c>
      <c r="S680" s="6"/>
      <c r="T680" s="4"/>
      <c r="U680" s="4"/>
    </row>
    <row r="681" spans="13:21" ht="24" customHeight="1">
      <c r="M681" s="24" t="str">
        <f>IFERROR(IF(G1022="","",IF(G1022="GENNAIO","",IF(G1022="FEBBRAIO","",IF(G1022="MARZO","",IF(G1022="APRILE","",IF(G1022="MAGGIO","",IF(G1022="GIUGNO","",IF(G1022="LUGLIO","",IF(G1022="AGOSTO","",IF(G1022="SETTEMBRE","",IF(G1022="OTTOBRE","",IF(G1022="NOVEMBRE","",IF(G1022="DICEMBRE","",IF(OR('Calendario Attività Giovanile'!$D1022="",'Calendario Attività Giovanile'!$E1022="",'Calendario Attività Giovanile'!$H1022="",'Calendario Attività Giovanile'!$I1022=""),"ERRORE! MANCA…","")))))))))))))),"")</f>
        <v/>
      </c>
      <c r="N681" s="25" t="str">
        <f t="shared" si="55"/>
        <v/>
      </c>
      <c r="O681" s="25" t="str">
        <f t="shared" si="56"/>
        <v/>
      </c>
      <c r="P681" s="25" t="str">
        <f t="shared" si="57"/>
        <v/>
      </c>
      <c r="Q681" s="25" t="str">
        <f t="shared" si="58"/>
        <v/>
      </c>
      <c r="R681" s="12" t="str">
        <f t="shared" si="54"/>
        <v/>
      </c>
      <c r="S681" s="6"/>
      <c r="T681" s="4"/>
      <c r="U681" s="4"/>
    </row>
    <row r="682" spans="13:21" ht="24" customHeight="1">
      <c r="M682" s="24" t="str">
        <f>IFERROR(IF(G1023="","",IF(G1023="GENNAIO","",IF(G1023="FEBBRAIO","",IF(G1023="MARZO","",IF(G1023="APRILE","",IF(G1023="MAGGIO","",IF(G1023="GIUGNO","",IF(G1023="LUGLIO","",IF(G1023="AGOSTO","",IF(G1023="SETTEMBRE","",IF(G1023="OTTOBRE","",IF(G1023="NOVEMBRE","",IF(G1023="DICEMBRE","",IF(OR('Calendario Attività Giovanile'!$D1023="",'Calendario Attività Giovanile'!$E1023="",'Calendario Attività Giovanile'!$H1023="",'Calendario Attività Giovanile'!$I1023=""),"ERRORE! MANCA…","")))))))))))))),"")</f>
        <v/>
      </c>
      <c r="N682" s="25" t="str">
        <f t="shared" si="55"/>
        <v/>
      </c>
      <c r="O682" s="25" t="str">
        <f t="shared" si="56"/>
        <v/>
      </c>
      <c r="P682" s="25" t="str">
        <f t="shared" si="57"/>
        <v/>
      </c>
      <c r="Q682" s="25" t="str">
        <f t="shared" si="58"/>
        <v/>
      </c>
      <c r="R682" s="12" t="str">
        <f t="shared" si="54"/>
        <v/>
      </c>
      <c r="S682" s="6"/>
      <c r="T682" s="4"/>
      <c r="U682" s="4"/>
    </row>
    <row r="683" spans="13:21" ht="24" customHeight="1">
      <c r="M683" s="24" t="str">
        <f>IFERROR(IF(G1024="","",IF(G1024="GENNAIO","",IF(G1024="FEBBRAIO","",IF(G1024="MARZO","",IF(G1024="APRILE","",IF(G1024="MAGGIO","",IF(G1024="GIUGNO","",IF(G1024="LUGLIO","",IF(G1024="AGOSTO","",IF(G1024="SETTEMBRE","",IF(G1024="OTTOBRE","",IF(G1024="NOVEMBRE","",IF(G1024="DICEMBRE","",IF(OR('Calendario Attività Giovanile'!$D1024="",'Calendario Attività Giovanile'!$E1024="",'Calendario Attività Giovanile'!$H1024="",'Calendario Attività Giovanile'!$I1024=""),"ERRORE! MANCA…","")))))))))))))),"")</f>
        <v/>
      </c>
      <c r="N683" s="25" t="str">
        <f t="shared" si="55"/>
        <v/>
      </c>
      <c r="O683" s="25" t="str">
        <f t="shared" si="56"/>
        <v/>
      </c>
      <c r="P683" s="25" t="str">
        <f t="shared" si="57"/>
        <v/>
      </c>
      <c r="Q683" s="25" t="str">
        <f t="shared" si="58"/>
        <v/>
      </c>
      <c r="R683" s="12" t="str">
        <f t="shared" si="54"/>
        <v/>
      </c>
      <c r="S683" s="6"/>
      <c r="T683" s="4"/>
      <c r="U683" s="4"/>
    </row>
    <row r="684" spans="13:21" ht="24" customHeight="1">
      <c r="M684" s="24" t="str">
        <f>IFERROR(IF(G1025="","",IF(G1025="GENNAIO","",IF(G1025="FEBBRAIO","",IF(G1025="MARZO","",IF(G1025="APRILE","",IF(G1025="MAGGIO","",IF(G1025="GIUGNO","",IF(G1025="LUGLIO","",IF(G1025="AGOSTO","",IF(G1025="SETTEMBRE","",IF(G1025="OTTOBRE","",IF(G1025="NOVEMBRE","",IF(G1025="DICEMBRE","",IF(OR('Calendario Attività Giovanile'!$D1025="",'Calendario Attività Giovanile'!$E1025="",'Calendario Attività Giovanile'!$H1025="",'Calendario Attività Giovanile'!$I1025=""),"ERRORE! MANCA…","")))))))))))))),"")</f>
        <v/>
      </c>
      <c r="N684" s="25" t="str">
        <f t="shared" si="55"/>
        <v/>
      </c>
      <c r="O684" s="25" t="str">
        <f t="shared" si="56"/>
        <v/>
      </c>
      <c r="P684" s="25" t="str">
        <f t="shared" si="57"/>
        <v/>
      </c>
      <c r="Q684" s="25" t="str">
        <f t="shared" si="58"/>
        <v/>
      </c>
      <c r="R684" s="12" t="str">
        <f t="shared" si="54"/>
        <v/>
      </c>
      <c r="S684" s="6"/>
      <c r="T684" s="4"/>
      <c r="U684" s="4"/>
    </row>
    <row r="685" spans="13:21" ht="24" customHeight="1">
      <c r="M685" s="24" t="str">
        <f>IFERROR(IF(G1026="","",IF(G1026="GENNAIO","",IF(G1026="FEBBRAIO","",IF(G1026="MARZO","",IF(G1026="APRILE","",IF(G1026="MAGGIO","",IF(G1026="GIUGNO","",IF(G1026="LUGLIO","",IF(G1026="AGOSTO","",IF(G1026="SETTEMBRE","",IF(G1026="OTTOBRE","",IF(G1026="NOVEMBRE","",IF(G1026="DICEMBRE","",IF(OR('Calendario Attività Giovanile'!$D1026="",'Calendario Attività Giovanile'!$E1026="",'Calendario Attività Giovanile'!$H1026="",'Calendario Attività Giovanile'!$I1026=""),"ERRORE! MANCA…","")))))))))))))),"")</f>
        <v/>
      </c>
      <c r="N685" s="25" t="str">
        <f t="shared" si="55"/>
        <v/>
      </c>
      <c r="O685" s="25" t="str">
        <f t="shared" si="56"/>
        <v/>
      </c>
      <c r="P685" s="25" t="str">
        <f t="shared" si="57"/>
        <v/>
      </c>
      <c r="Q685" s="25" t="str">
        <f t="shared" si="58"/>
        <v/>
      </c>
      <c r="R685" s="12" t="str">
        <f t="shared" si="54"/>
        <v/>
      </c>
      <c r="S685" s="6"/>
      <c r="T685" s="4"/>
      <c r="U685" s="4"/>
    </row>
    <row r="686" spans="13:21" ht="24" customHeight="1">
      <c r="M686" s="24" t="str">
        <f>IFERROR(IF(G1027="","",IF(G1027="GENNAIO","",IF(G1027="FEBBRAIO","",IF(G1027="MARZO","",IF(G1027="APRILE","",IF(G1027="MAGGIO","",IF(G1027="GIUGNO","",IF(G1027="LUGLIO","",IF(G1027="AGOSTO","",IF(G1027="SETTEMBRE","",IF(G1027="OTTOBRE","",IF(G1027="NOVEMBRE","",IF(G1027="DICEMBRE","",IF(OR('Calendario Attività Giovanile'!$D1027="",'Calendario Attività Giovanile'!$E1027="",'Calendario Attività Giovanile'!$H1027="",'Calendario Attività Giovanile'!$I1027=""),"ERRORE! MANCA…","")))))))))))))),"")</f>
        <v/>
      </c>
      <c r="N686" s="25" t="str">
        <f t="shared" si="55"/>
        <v/>
      </c>
      <c r="O686" s="25" t="str">
        <f t="shared" si="56"/>
        <v/>
      </c>
      <c r="P686" s="25" t="str">
        <f t="shared" si="57"/>
        <v/>
      </c>
      <c r="Q686" s="25" t="str">
        <f t="shared" si="58"/>
        <v/>
      </c>
      <c r="R686" s="12" t="str">
        <f t="shared" si="54"/>
        <v/>
      </c>
      <c r="S686" s="6"/>
      <c r="T686" s="4"/>
      <c r="U686" s="4"/>
    </row>
    <row r="687" spans="13:21" ht="24" customHeight="1">
      <c r="M687" s="24" t="str">
        <f>IFERROR(IF(G1028="","",IF(G1028="GENNAIO","",IF(G1028="FEBBRAIO","",IF(G1028="MARZO","",IF(G1028="APRILE","",IF(G1028="MAGGIO","",IF(G1028="GIUGNO","",IF(G1028="LUGLIO","",IF(G1028="AGOSTO","",IF(G1028="SETTEMBRE","",IF(G1028="OTTOBRE","",IF(G1028="NOVEMBRE","",IF(G1028="DICEMBRE","",IF(OR('Calendario Attività Giovanile'!$D1028="",'Calendario Attività Giovanile'!$E1028="",'Calendario Attività Giovanile'!$H1028="",'Calendario Attività Giovanile'!$I1028=""),"ERRORE! MANCA…","")))))))))))))),"")</f>
        <v/>
      </c>
      <c r="N687" s="25" t="str">
        <f t="shared" si="55"/>
        <v/>
      </c>
      <c r="O687" s="25" t="str">
        <f t="shared" si="56"/>
        <v/>
      </c>
      <c r="P687" s="25" t="str">
        <f t="shared" si="57"/>
        <v/>
      </c>
      <c r="Q687" s="25" t="str">
        <f t="shared" si="58"/>
        <v/>
      </c>
      <c r="R687" s="12" t="str">
        <f t="shared" si="54"/>
        <v/>
      </c>
      <c r="S687" s="6"/>
      <c r="T687" s="4"/>
      <c r="U687" s="4"/>
    </row>
    <row r="688" spans="13:21" ht="24" customHeight="1">
      <c r="M688" s="24" t="str">
        <f>IFERROR(IF(G1029="","",IF(G1029="GENNAIO","",IF(G1029="FEBBRAIO","",IF(G1029="MARZO","",IF(G1029="APRILE","",IF(G1029="MAGGIO","",IF(G1029="GIUGNO","",IF(G1029="LUGLIO","",IF(G1029="AGOSTO","",IF(G1029="SETTEMBRE","",IF(G1029="OTTOBRE","",IF(G1029="NOVEMBRE","",IF(G1029="DICEMBRE","",IF(OR('Calendario Attività Giovanile'!$D1029="",'Calendario Attività Giovanile'!$E1029="",'Calendario Attività Giovanile'!$H1029="",'Calendario Attività Giovanile'!$I1029=""),"ERRORE! MANCA…","")))))))))))))),"")</f>
        <v/>
      </c>
      <c r="N688" s="25" t="str">
        <f t="shared" si="55"/>
        <v/>
      </c>
      <c r="O688" s="25" t="str">
        <f t="shared" si="56"/>
        <v/>
      </c>
      <c r="P688" s="25" t="str">
        <f t="shared" si="57"/>
        <v/>
      </c>
      <c r="Q688" s="25" t="str">
        <f t="shared" si="58"/>
        <v/>
      </c>
      <c r="R688" s="12" t="str">
        <f t="shared" si="54"/>
        <v/>
      </c>
      <c r="S688" s="6"/>
      <c r="T688" s="4"/>
      <c r="U688" s="4"/>
    </row>
    <row r="689" spans="13:21" ht="24" customHeight="1">
      <c r="M689" s="24" t="str">
        <f>IFERROR(IF(G1030="","",IF(G1030="GENNAIO","",IF(G1030="FEBBRAIO","",IF(G1030="MARZO","",IF(G1030="APRILE","",IF(G1030="MAGGIO","",IF(G1030="GIUGNO","",IF(G1030="LUGLIO","",IF(G1030="AGOSTO","",IF(G1030="SETTEMBRE","",IF(G1030="OTTOBRE","",IF(G1030="NOVEMBRE","",IF(G1030="DICEMBRE","",IF(OR('Calendario Attività Giovanile'!$D1030="",'Calendario Attività Giovanile'!$E1030="",'Calendario Attività Giovanile'!$H1030="",'Calendario Attività Giovanile'!$I1030=""),"ERRORE! MANCA…","")))))))))))))),"")</f>
        <v/>
      </c>
      <c r="N689" s="25" t="str">
        <f t="shared" si="55"/>
        <v/>
      </c>
      <c r="O689" s="25" t="str">
        <f t="shared" si="56"/>
        <v/>
      </c>
      <c r="P689" s="25" t="str">
        <f t="shared" si="57"/>
        <v/>
      </c>
      <c r="Q689" s="25" t="str">
        <f t="shared" si="58"/>
        <v/>
      </c>
      <c r="R689" s="12" t="str">
        <f t="shared" si="54"/>
        <v/>
      </c>
      <c r="S689" s="6"/>
      <c r="T689" s="4"/>
      <c r="U689" s="4"/>
    </row>
    <row r="690" spans="13:21" ht="24" customHeight="1">
      <c r="M690" s="24" t="str">
        <f>IFERROR(IF(G1031="","",IF(G1031="GENNAIO","",IF(G1031="FEBBRAIO","",IF(G1031="MARZO","",IF(G1031="APRILE","",IF(G1031="MAGGIO","",IF(G1031="GIUGNO","",IF(G1031="LUGLIO","",IF(G1031="AGOSTO","",IF(G1031="SETTEMBRE","",IF(G1031="OTTOBRE","",IF(G1031="NOVEMBRE","",IF(G1031="DICEMBRE","",IF(OR('Calendario Attività Giovanile'!$D1031="",'Calendario Attività Giovanile'!$E1031="",'Calendario Attività Giovanile'!$H1031="",'Calendario Attività Giovanile'!$I1031=""),"ERRORE! MANCA…","")))))))))))))),"")</f>
        <v/>
      </c>
      <c r="N690" s="25" t="str">
        <f t="shared" si="55"/>
        <v/>
      </c>
      <c r="O690" s="25" t="str">
        <f t="shared" si="56"/>
        <v/>
      </c>
      <c r="P690" s="25" t="str">
        <f t="shared" si="57"/>
        <v/>
      </c>
      <c r="Q690" s="25" t="str">
        <f t="shared" si="58"/>
        <v/>
      </c>
      <c r="R690" s="12" t="str">
        <f t="shared" si="54"/>
        <v/>
      </c>
      <c r="S690" s="6"/>
      <c r="T690" s="4"/>
      <c r="U690" s="4"/>
    </row>
    <row r="691" spans="13:21" ht="24" customHeight="1">
      <c r="M691" s="24" t="str">
        <f>IFERROR(IF(G1032="","",IF(G1032="GENNAIO","",IF(G1032="FEBBRAIO","",IF(G1032="MARZO","",IF(G1032="APRILE","",IF(G1032="MAGGIO","",IF(G1032="GIUGNO","",IF(G1032="LUGLIO","",IF(G1032="AGOSTO","",IF(G1032="SETTEMBRE","",IF(G1032="OTTOBRE","",IF(G1032="NOVEMBRE","",IF(G1032="DICEMBRE","",IF(OR('Calendario Attività Giovanile'!$D1032="",'Calendario Attività Giovanile'!$E1032="",'Calendario Attività Giovanile'!$H1032="",'Calendario Attività Giovanile'!$I1032=""),"ERRORE! MANCA…","")))))))))))))),"")</f>
        <v/>
      </c>
      <c r="N691" s="25" t="str">
        <f t="shared" si="55"/>
        <v/>
      </c>
      <c r="O691" s="25" t="str">
        <f t="shared" si="56"/>
        <v/>
      </c>
      <c r="P691" s="25" t="str">
        <f t="shared" si="57"/>
        <v/>
      </c>
      <c r="Q691" s="25" t="str">
        <f t="shared" si="58"/>
        <v/>
      </c>
      <c r="R691" s="12" t="str">
        <f t="shared" si="54"/>
        <v/>
      </c>
      <c r="S691" s="6"/>
      <c r="T691" s="4"/>
      <c r="U691" s="4"/>
    </row>
    <row r="692" spans="13:21" ht="24" customHeight="1">
      <c r="M692" s="24" t="str">
        <f>IFERROR(IF(G1033="","",IF(G1033="GENNAIO","",IF(G1033="FEBBRAIO","",IF(G1033="MARZO","",IF(G1033="APRILE","",IF(G1033="MAGGIO","",IF(G1033="GIUGNO","",IF(G1033="LUGLIO","",IF(G1033="AGOSTO","",IF(G1033="SETTEMBRE","",IF(G1033="OTTOBRE","",IF(G1033="NOVEMBRE","",IF(G1033="DICEMBRE","",IF(OR('Calendario Attività Giovanile'!$D1033="",'Calendario Attività Giovanile'!$E1033="",'Calendario Attività Giovanile'!$H1033="",'Calendario Attività Giovanile'!$I1033=""),"ERRORE! MANCA…","")))))))))))))),"")</f>
        <v/>
      </c>
      <c r="N692" s="25" t="str">
        <f t="shared" si="55"/>
        <v/>
      </c>
      <c r="O692" s="25" t="str">
        <f t="shared" si="56"/>
        <v/>
      </c>
      <c r="P692" s="25" t="str">
        <f t="shared" si="57"/>
        <v/>
      </c>
      <c r="Q692" s="25" t="str">
        <f t="shared" si="58"/>
        <v/>
      </c>
      <c r="R692" s="12" t="str">
        <f t="shared" si="54"/>
        <v/>
      </c>
      <c r="S692" s="6"/>
      <c r="T692" s="4"/>
      <c r="U692" s="4"/>
    </row>
    <row r="693" spans="13:21" ht="24" customHeight="1">
      <c r="M693" s="24" t="str">
        <f>IFERROR(IF(G1034="","",IF(G1034="GENNAIO","",IF(G1034="FEBBRAIO","",IF(G1034="MARZO","",IF(G1034="APRILE","",IF(G1034="MAGGIO","",IF(G1034="GIUGNO","",IF(G1034="LUGLIO","",IF(G1034="AGOSTO","",IF(G1034="SETTEMBRE","",IF(G1034="OTTOBRE","",IF(G1034="NOVEMBRE","",IF(G1034="DICEMBRE","",IF(OR('Calendario Attività Giovanile'!$D1034="",'Calendario Attività Giovanile'!$E1034="",'Calendario Attività Giovanile'!$H1034="",'Calendario Attività Giovanile'!$I1034=""),"ERRORE! MANCA…","")))))))))))))),"")</f>
        <v/>
      </c>
      <c r="N693" s="25" t="str">
        <f t="shared" si="55"/>
        <v/>
      </c>
      <c r="O693" s="25" t="str">
        <f t="shared" si="56"/>
        <v/>
      </c>
      <c r="P693" s="25" t="str">
        <f t="shared" si="57"/>
        <v/>
      </c>
      <c r="Q693" s="25" t="str">
        <f t="shared" si="58"/>
        <v/>
      </c>
      <c r="R693" s="12" t="str">
        <f t="shared" si="54"/>
        <v/>
      </c>
      <c r="S693" s="6"/>
      <c r="T693" s="4"/>
      <c r="U693" s="4"/>
    </row>
    <row r="694" spans="13:21" ht="24" customHeight="1">
      <c r="M694" s="24" t="str">
        <f>IFERROR(IF(G1035="","",IF(G1035="GENNAIO","",IF(G1035="FEBBRAIO","",IF(G1035="MARZO","",IF(G1035="APRILE","",IF(G1035="MAGGIO","",IF(G1035="GIUGNO","",IF(G1035="LUGLIO","",IF(G1035="AGOSTO","",IF(G1035="SETTEMBRE","",IF(G1035="OTTOBRE","",IF(G1035="NOVEMBRE","",IF(G1035="DICEMBRE","",IF(OR('Calendario Attività Giovanile'!$D1035="",'Calendario Attività Giovanile'!$E1035="",'Calendario Attività Giovanile'!$H1035="",'Calendario Attività Giovanile'!$I1035=""),"ERRORE! MANCA…","")))))))))))))),"")</f>
        <v/>
      </c>
      <c r="N694" s="25" t="str">
        <f t="shared" si="55"/>
        <v/>
      </c>
      <c r="O694" s="25" t="str">
        <f t="shared" si="56"/>
        <v/>
      </c>
      <c r="P694" s="25" t="str">
        <f t="shared" si="57"/>
        <v/>
      </c>
      <c r="Q694" s="25" t="str">
        <f t="shared" si="58"/>
        <v/>
      </c>
      <c r="R694" s="12" t="str">
        <f t="shared" ref="R694:R757" si="59">IF(M694="ERRORE! MANCA…",1,"")</f>
        <v/>
      </c>
      <c r="S694" s="6"/>
      <c r="T694" s="4"/>
      <c r="U694" s="4"/>
    </row>
    <row r="695" spans="13:21" ht="24" customHeight="1">
      <c r="M695" s="24" t="str">
        <f>IFERROR(IF(G1036="","",IF(G1036="GENNAIO","",IF(G1036="FEBBRAIO","",IF(G1036="MARZO","",IF(G1036="APRILE","",IF(G1036="MAGGIO","",IF(G1036="GIUGNO","",IF(G1036="LUGLIO","",IF(G1036="AGOSTO","",IF(G1036="SETTEMBRE","",IF(G1036="OTTOBRE","",IF(G1036="NOVEMBRE","",IF(G1036="DICEMBRE","",IF(OR('Calendario Attività Giovanile'!$D1036="",'Calendario Attività Giovanile'!$E1036="",'Calendario Attività Giovanile'!$H1036="",'Calendario Attività Giovanile'!$I1036=""),"ERRORE! MANCA…","")))))))))))))),"")</f>
        <v/>
      </c>
      <c r="N695" s="25" t="str">
        <f t="shared" si="55"/>
        <v/>
      </c>
      <c r="O695" s="25" t="str">
        <f t="shared" si="56"/>
        <v/>
      </c>
      <c r="P695" s="25" t="str">
        <f t="shared" si="57"/>
        <v/>
      </c>
      <c r="Q695" s="25" t="str">
        <f t="shared" si="58"/>
        <v/>
      </c>
      <c r="R695" s="12" t="str">
        <f t="shared" si="59"/>
        <v/>
      </c>
      <c r="S695" s="6"/>
      <c r="T695" s="4"/>
      <c r="U695" s="4"/>
    </row>
    <row r="696" spans="13:21" ht="24" customHeight="1">
      <c r="M696" s="24" t="str">
        <f>IFERROR(IF(G1037="","",IF(G1037="GENNAIO","",IF(G1037="FEBBRAIO","",IF(G1037="MARZO","",IF(G1037="APRILE","",IF(G1037="MAGGIO","",IF(G1037="GIUGNO","",IF(G1037="LUGLIO","",IF(G1037="AGOSTO","",IF(G1037="SETTEMBRE","",IF(G1037="OTTOBRE","",IF(G1037="NOVEMBRE","",IF(G1037="DICEMBRE","",IF(OR('Calendario Attività Giovanile'!$D1037="",'Calendario Attività Giovanile'!$E1037="",'Calendario Attività Giovanile'!$H1037="",'Calendario Attività Giovanile'!$I1037=""),"ERRORE! MANCA…","")))))))))))))),"")</f>
        <v/>
      </c>
      <c r="N696" s="25" t="str">
        <f t="shared" si="55"/>
        <v/>
      </c>
      <c r="O696" s="25" t="str">
        <f t="shared" si="56"/>
        <v/>
      </c>
      <c r="P696" s="25" t="str">
        <f t="shared" si="57"/>
        <v/>
      </c>
      <c r="Q696" s="25" t="str">
        <f t="shared" si="58"/>
        <v/>
      </c>
      <c r="R696" s="12" t="str">
        <f t="shared" si="59"/>
        <v/>
      </c>
      <c r="S696" s="6"/>
      <c r="T696" s="4"/>
      <c r="U696" s="4"/>
    </row>
    <row r="697" spans="13:21" ht="24" customHeight="1">
      <c r="M697" s="24" t="str">
        <f>IFERROR(IF(G1038="","",IF(G1038="GENNAIO","",IF(G1038="FEBBRAIO","",IF(G1038="MARZO","",IF(G1038="APRILE","",IF(G1038="MAGGIO","",IF(G1038="GIUGNO","",IF(G1038="LUGLIO","",IF(G1038="AGOSTO","",IF(G1038="SETTEMBRE","",IF(G1038="OTTOBRE","",IF(G1038="NOVEMBRE","",IF(G1038="DICEMBRE","",IF(OR('Calendario Attività Giovanile'!$D1038="",'Calendario Attività Giovanile'!$E1038="",'Calendario Attività Giovanile'!$H1038="",'Calendario Attività Giovanile'!$I1038=""),"ERRORE! MANCA…","")))))))))))))),"")</f>
        <v/>
      </c>
      <c r="N697" s="25" t="str">
        <f t="shared" si="55"/>
        <v/>
      </c>
      <c r="O697" s="25" t="str">
        <f t="shared" si="56"/>
        <v/>
      </c>
      <c r="P697" s="25" t="str">
        <f t="shared" si="57"/>
        <v/>
      </c>
      <c r="Q697" s="25" t="str">
        <f t="shared" si="58"/>
        <v/>
      </c>
      <c r="R697" s="12" t="str">
        <f t="shared" si="59"/>
        <v/>
      </c>
      <c r="S697" s="6"/>
      <c r="T697" s="4"/>
      <c r="U697" s="4"/>
    </row>
    <row r="698" spans="13:21" ht="24" customHeight="1">
      <c r="M698" s="24" t="str">
        <f>IFERROR(IF(G1039="","",IF(G1039="GENNAIO","",IF(G1039="FEBBRAIO","",IF(G1039="MARZO","",IF(G1039="APRILE","",IF(G1039="MAGGIO","",IF(G1039="GIUGNO","",IF(G1039="LUGLIO","",IF(G1039="AGOSTO","",IF(G1039="SETTEMBRE","",IF(G1039="OTTOBRE","",IF(G1039="NOVEMBRE","",IF(G1039="DICEMBRE","",IF(OR('Calendario Attività Giovanile'!$D1039="",'Calendario Attività Giovanile'!$E1039="",'Calendario Attività Giovanile'!$H1039="",'Calendario Attività Giovanile'!$I1039=""),"ERRORE! MANCA…","")))))))))))))),"")</f>
        <v/>
      </c>
      <c r="N698" s="25" t="str">
        <f t="shared" si="55"/>
        <v/>
      </c>
      <c r="O698" s="25" t="str">
        <f t="shared" si="56"/>
        <v/>
      </c>
      <c r="P698" s="25" t="str">
        <f t="shared" si="57"/>
        <v/>
      </c>
      <c r="Q698" s="25" t="str">
        <f t="shared" si="58"/>
        <v/>
      </c>
      <c r="R698" s="12" t="str">
        <f t="shared" si="59"/>
        <v/>
      </c>
      <c r="S698" s="6"/>
      <c r="T698" s="4"/>
      <c r="U698" s="4"/>
    </row>
    <row r="699" spans="13:21" ht="24" customHeight="1">
      <c r="M699" s="24" t="str">
        <f>IFERROR(IF(G1040="","",IF(G1040="GENNAIO","",IF(G1040="FEBBRAIO","",IF(G1040="MARZO","",IF(G1040="APRILE","",IF(G1040="MAGGIO","",IF(G1040="GIUGNO","",IF(G1040="LUGLIO","",IF(G1040="AGOSTO","",IF(G1040="SETTEMBRE","",IF(G1040="OTTOBRE","",IF(G1040="NOVEMBRE","",IF(G1040="DICEMBRE","",IF(OR('Calendario Attività Giovanile'!$D1040="",'Calendario Attività Giovanile'!$E1040="",'Calendario Attività Giovanile'!$H1040="",'Calendario Attività Giovanile'!$I1040=""),"ERRORE! MANCA…","")))))))))))))),"")</f>
        <v/>
      </c>
      <c r="N699" s="25" t="str">
        <f t="shared" si="55"/>
        <v/>
      </c>
      <c r="O699" s="25" t="str">
        <f t="shared" si="56"/>
        <v/>
      </c>
      <c r="P699" s="25" t="str">
        <f t="shared" si="57"/>
        <v/>
      </c>
      <c r="Q699" s="25" t="str">
        <f t="shared" si="58"/>
        <v/>
      </c>
      <c r="R699" s="12" t="str">
        <f t="shared" si="59"/>
        <v/>
      </c>
      <c r="S699" s="6"/>
      <c r="T699" s="4"/>
      <c r="U699" s="4"/>
    </row>
    <row r="700" spans="13:21" ht="24" customHeight="1">
      <c r="M700" s="24" t="str">
        <f>IFERROR(IF(G1041="","",IF(G1041="GENNAIO","",IF(G1041="FEBBRAIO","",IF(G1041="MARZO","",IF(G1041="APRILE","",IF(G1041="MAGGIO","",IF(G1041="GIUGNO","",IF(G1041="LUGLIO","",IF(G1041="AGOSTO","",IF(G1041="SETTEMBRE","",IF(G1041="OTTOBRE","",IF(G1041="NOVEMBRE","",IF(G1041="DICEMBRE","",IF(OR('Calendario Attività Giovanile'!$D1041="",'Calendario Attività Giovanile'!$E1041="",'Calendario Attività Giovanile'!$H1041="",'Calendario Attività Giovanile'!$I1041=""),"ERRORE! MANCA…","")))))))))))))),"")</f>
        <v/>
      </c>
      <c r="N700" s="25" t="str">
        <f t="shared" si="55"/>
        <v/>
      </c>
      <c r="O700" s="25" t="str">
        <f t="shared" si="56"/>
        <v/>
      </c>
      <c r="P700" s="25" t="str">
        <f t="shared" si="57"/>
        <v/>
      </c>
      <c r="Q700" s="25" t="str">
        <f t="shared" si="58"/>
        <v/>
      </c>
      <c r="R700" s="12" t="str">
        <f t="shared" si="59"/>
        <v/>
      </c>
      <c r="S700" s="6"/>
      <c r="T700" s="4"/>
      <c r="U700" s="4"/>
    </row>
    <row r="701" spans="13:21" ht="24" customHeight="1">
      <c r="M701" s="24" t="str">
        <f>IFERROR(IF(G1042="","",IF(G1042="GENNAIO","",IF(G1042="FEBBRAIO","",IF(G1042="MARZO","",IF(G1042="APRILE","",IF(G1042="MAGGIO","",IF(G1042="GIUGNO","",IF(G1042="LUGLIO","",IF(G1042="AGOSTO","",IF(G1042="SETTEMBRE","",IF(G1042="OTTOBRE","",IF(G1042="NOVEMBRE","",IF(G1042="DICEMBRE","",IF(OR('Calendario Attività Giovanile'!$D1042="",'Calendario Attività Giovanile'!$E1042="",'Calendario Attività Giovanile'!$H1042="",'Calendario Attività Giovanile'!$I1042=""),"ERRORE! MANCA…","")))))))))))))),"")</f>
        <v/>
      </c>
      <c r="N701" s="25" t="str">
        <f t="shared" si="55"/>
        <v/>
      </c>
      <c r="O701" s="25" t="str">
        <f t="shared" si="56"/>
        <v/>
      </c>
      <c r="P701" s="25" t="str">
        <f t="shared" si="57"/>
        <v/>
      </c>
      <c r="Q701" s="25" t="str">
        <f t="shared" si="58"/>
        <v/>
      </c>
      <c r="R701" s="12" t="str">
        <f t="shared" si="59"/>
        <v/>
      </c>
      <c r="S701" s="6"/>
      <c r="T701" s="4"/>
      <c r="U701" s="4"/>
    </row>
    <row r="702" spans="13:21" ht="24" customHeight="1">
      <c r="M702" s="24" t="str">
        <f>IFERROR(IF(G1043="","",IF(G1043="GENNAIO","",IF(G1043="FEBBRAIO","",IF(G1043="MARZO","",IF(G1043="APRILE","",IF(G1043="MAGGIO","",IF(G1043="GIUGNO","",IF(G1043="LUGLIO","",IF(G1043="AGOSTO","",IF(G1043="SETTEMBRE","",IF(G1043="OTTOBRE","",IF(G1043="NOVEMBRE","",IF(G1043="DICEMBRE","",IF(OR('Calendario Attività Giovanile'!$D1043="",'Calendario Attività Giovanile'!$E1043="",'Calendario Attività Giovanile'!$H1043="",'Calendario Attività Giovanile'!$I1043=""),"ERRORE! MANCA…","")))))))))))))),"")</f>
        <v/>
      </c>
      <c r="N702" s="25" t="str">
        <f t="shared" si="55"/>
        <v/>
      </c>
      <c r="O702" s="25" t="str">
        <f t="shared" si="56"/>
        <v/>
      </c>
      <c r="P702" s="25" t="str">
        <f t="shared" si="57"/>
        <v/>
      </c>
      <c r="Q702" s="25" t="str">
        <f t="shared" si="58"/>
        <v/>
      </c>
      <c r="R702" s="12" t="str">
        <f t="shared" si="59"/>
        <v/>
      </c>
      <c r="S702" s="6"/>
      <c r="T702" s="4"/>
      <c r="U702" s="4"/>
    </row>
    <row r="703" spans="13:21" ht="24" customHeight="1">
      <c r="M703" s="24" t="str">
        <f>IFERROR(IF(G1044="","",IF(G1044="GENNAIO","",IF(G1044="FEBBRAIO","",IF(G1044="MARZO","",IF(G1044="APRILE","",IF(G1044="MAGGIO","",IF(G1044="GIUGNO","",IF(G1044="LUGLIO","",IF(G1044="AGOSTO","",IF(G1044="SETTEMBRE","",IF(G1044="OTTOBRE","",IF(G1044="NOVEMBRE","",IF(G1044="DICEMBRE","",IF(OR('Calendario Attività Giovanile'!$D1044="",'Calendario Attività Giovanile'!$E1044="",'Calendario Attività Giovanile'!$H1044="",'Calendario Attività Giovanile'!$I1044=""),"ERRORE! MANCA…","")))))))))))))),"")</f>
        <v/>
      </c>
      <c r="N703" s="25" t="str">
        <f t="shared" si="55"/>
        <v/>
      </c>
      <c r="O703" s="25" t="str">
        <f t="shared" si="56"/>
        <v/>
      </c>
      <c r="P703" s="25" t="str">
        <f t="shared" si="57"/>
        <v/>
      </c>
      <c r="Q703" s="25" t="str">
        <f t="shared" si="58"/>
        <v/>
      </c>
      <c r="R703" s="12" t="str">
        <f t="shared" si="59"/>
        <v/>
      </c>
      <c r="S703" s="6"/>
      <c r="T703" s="4"/>
      <c r="U703" s="4"/>
    </row>
    <row r="704" spans="13:21" ht="24" customHeight="1">
      <c r="M704" s="24" t="str">
        <f>IFERROR(IF(G1045="","",IF(G1045="GENNAIO","",IF(G1045="FEBBRAIO","",IF(G1045="MARZO","",IF(G1045="APRILE","",IF(G1045="MAGGIO","",IF(G1045="GIUGNO","",IF(G1045="LUGLIO","",IF(G1045="AGOSTO","",IF(G1045="SETTEMBRE","",IF(G1045="OTTOBRE","",IF(G1045="NOVEMBRE","",IF(G1045="DICEMBRE","",IF(OR('Calendario Attività Giovanile'!$D1045="",'Calendario Attività Giovanile'!$E1045="",'Calendario Attività Giovanile'!$H1045="",'Calendario Attività Giovanile'!$I1045=""),"ERRORE! MANCA…","")))))))))))))),"")</f>
        <v/>
      </c>
      <c r="N704" s="25" t="str">
        <f t="shared" si="55"/>
        <v/>
      </c>
      <c r="O704" s="25" t="str">
        <f t="shared" si="56"/>
        <v/>
      </c>
      <c r="P704" s="25" t="str">
        <f t="shared" si="57"/>
        <v/>
      </c>
      <c r="Q704" s="25" t="str">
        <f t="shared" si="58"/>
        <v/>
      </c>
      <c r="R704" s="12" t="str">
        <f t="shared" si="59"/>
        <v/>
      </c>
      <c r="S704" s="6"/>
      <c r="T704" s="4"/>
      <c r="U704" s="4"/>
    </row>
    <row r="705" spans="13:21" ht="24" customHeight="1">
      <c r="M705" s="24" t="str">
        <f>IFERROR(IF(G1046="","",IF(G1046="GENNAIO","",IF(G1046="FEBBRAIO","",IF(G1046="MARZO","",IF(G1046="APRILE","",IF(G1046="MAGGIO","",IF(G1046="GIUGNO","",IF(G1046="LUGLIO","",IF(G1046="AGOSTO","",IF(G1046="SETTEMBRE","",IF(G1046="OTTOBRE","",IF(G1046="NOVEMBRE","",IF(G1046="DICEMBRE","",IF(OR('Calendario Attività Giovanile'!$D1046="",'Calendario Attività Giovanile'!$E1046="",'Calendario Attività Giovanile'!$H1046="",'Calendario Attività Giovanile'!$I1046=""),"ERRORE! MANCA…","")))))))))))))),"")</f>
        <v/>
      </c>
      <c r="N705" s="25" t="str">
        <f t="shared" si="55"/>
        <v/>
      </c>
      <c r="O705" s="25" t="str">
        <f t="shared" si="56"/>
        <v/>
      </c>
      <c r="P705" s="25" t="str">
        <f t="shared" si="57"/>
        <v/>
      </c>
      <c r="Q705" s="25" t="str">
        <f t="shared" si="58"/>
        <v/>
      </c>
      <c r="R705" s="12" t="str">
        <f t="shared" si="59"/>
        <v/>
      </c>
      <c r="S705" s="6"/>
      <c r="T705" s="4"/>
      <c r="U705" s="4"/>
    </row>
    <row r="706" spans="13:21" ht="24" customHeight="1">
      <c r="M706" s="24" t="str">
        <f>IFERROR(IF(G1047="","",IF(G1047="GENNAIO","",IF(G1047="FEBBRAIO","",IF(G1047="MARZO","",IF(G1047="APRILE","",IF(G1047="MAGGIO","",IF(G1047="GIUGNO","",IF(G1047="LUGLIO","",IF(G1047="AGOSTO","",IF(G1047="SETTEMBRE","",IF(G1047="OTTOBRE","",IF(G1047="NOVEMBRE","",IF(G1047="DICEMBRE","",IF(OR('Calendario Attività Giovanile'!$D1047="",'Calendario Attività Giovanile'!$E1047="",'Calendario Attività Giovanile'!$H1047="",'Calendario Attività Giovanile'!$I1047=""),"ERRORE! MANCA…","")))))))))))))),"")</f>
        <v/>
      </c>
      <c r="N706" s="25" t="str">
        <f t="shared" si="55"/>
        <v/>
      </c>
      <c r="O706" s="25" t="str">
        <f t="shared" si="56"/>
        <v/>
      </c>
      <c r="P706" s="25" t="str">
        <f t="shared" si="57"/>
        <v/>
      </c>
      <c r="Q706" s="25" t="str">
        <f t="shared" si="58"/>
        <v/>
      </c>
      <c r="R706" s="12" t="str">
        <f t="shared" si="59"/>
        <v/>
      </c>
      <c r="S706" s="6"/>
      <c r="T706" s="4"/>
      <c r="U706" s="4"/>
    </row>
    <row r="707" spans="13:21" ht="24" customHeight="1">
      <c r="M707" s="24" t="str">
        <f>IFERROR(IF(G1048="","",IF(G1048="GENNAIO","",IF(G1048="FEBBRAIO","",IF(G1048="MARZO","",IF(G1048="APRILE","",IF(G1048="MAGGIO","",IF(G1048="GIUGNO","",IF(G1048="LUGLIO","",IF(G1048="AGOSTO","",IF(G1048="SETTEMBRE","",IF(G1048="OTTOBRE","",IF(G1048="NOVEMBRE","",IF(G1048="DICEMBRE","",IF(OR('Calendario Attività Giovanile'!$D1048="",'Calendario Attività Giovanile'!$E1048="",'Calendario Attività Giovanile'!$H1048="",'Calendario Attività Giovanile'!$I1048=""),"ERRORE! MANCA…","")))))))))))))),"")</f>
        <v/>
      </c>
      <c r="N707" s="25" t="str">
        <f t="shared" si="55"/>
        <v/>
      </c>
      <c r="O707" s="25" t="str">
        <f t="shared" si="56"/>
        <v/>
      </c>
      <c r="P707" s="25" t="str">
        <f t="shared" si="57"/>
        <v/>
      </c>
      <c r="Q707" s="25" t="str">
        <f t="shared" si="58"/>
        <v/>
      </c>
      <c r="R707" s="12" t="str">
        <f t="shared" si="59"/>
        <v/>
      </c>
      <c r="S707" s="6"/>
      <c r="T707" s="4"/>
      <c r="U707" s="4"/>
    </row>
    <row r="708" spans="13:21" ht="24" customHeight="1">
      <c r="M708" s="24" t="str">
        <f>IFERROR(IF(G1049="","",IF(G1049="GENNAIO","",IF(G1049="FEBBRAIO","",IF(G1049="MARZO","",IF(G1049="APRILE","",IF(G1049="MAGGIO","",IF(G1049="GIUGNO","",IF(G1049="LUGLIO","",IF(G1049="AGOSTO","",IF(G1049="SETTEMBRE","",IF(G1049="OTTOBRE","",IF(G1049="NOVEMBRE","",IF(G1049="DICEMBRE","",IF(OR('Calendario Attività Giovanile'!$D1049="",'Calendario Attività Giovanile'!$E1049="",'Calendario Attività Giovanile'!$H1049="",'Calendario Attività Giovanile'!$I1049=""),"ERRORE! MANCA…","")))))))))))))),"")</f>
        <v/>
      </c>
      <c r="N708" s="25" t="str">
        <f t="shared" si="55"/>
        <v/>
      </c>
      <c r="O708" s="25" t="str">
        <f t="shared" si="56"/>
        <v/>
      </c>
      <c r="P708" s="25" t="str">
        <f t="shared" si="57"/>
        <v/>
      </c>
      <c r="Q708" s="25" t="str">
        <f t="shared" si="58"/>
        <v/>
      </c>
      <c r="R708" s="12" t="str">
        <f t="shared" si="59"/>
        <v/>
      </c>
      <c r="S708" s="6"/>
      <c r="T708" s="4"/>
      <c r="U708" s="4"/>
    </row>
    <row r="709" spans="13:21" ht="24" customHeight="1">
      <c r="M709" s="24" t="str">
        <f>IFERROR(IF(G1050="","",IF(G1050="GENNAIO","",IF(G1050="FEBBRAIO","",IF(G1050="MARZO","",IF(G1050="APRILE","",IF(G1050="MAGGIO","",IF(G1050="GIUGNO","",IF(G1050="LUGLIO","",IF(G1050="AGOSTO","",IF(G1050="SETTEMBRE","",IF(G1050="OTTOBRE","",IF(G1050="NOVEMBRE","",IF(G1050="DICEMBRE","",IF(OR('Calendario Attività Giovanile'!$D1050="",'Calendario Attività Giovanile'!$E1050="",'Calendario Attività Giovanile'!$H1050="",'Calendario Attività Giovanile'!$I1050=""),"ERRORE! MANCA…","")))))))))))))),"")</f>
        <v/>
      </c>
      <c r="N709" s="25" t="str">
        <f t="shared" si="55"/>
        <v/>
      </c>
      <c r="O709" s="25" t="str">
        <f t="shared" si="56"/>
        <v/>
      </c>
      <c r="P709" s="25" t="str">
        <f t="shared" si="57"/>
        <v/>
      </c>
      <c r="Q709" s="25" t="str">
        <f t="shared" si="58"/>
        <v/>
      </c>
      <c r="R709" s="12" t="str">
        <f t="shared" si="59"/>
        <v/>
      </c>
      <c r="S709" s="6"/>
      <c r="T709" s="4"/>
      <c r="U709" s="4"/>
    </row>
    <row r="710" spans="13:21" ht="24" customHeight="1">
      <c r="M710" s="24" t="str">
        <f>IFERROR(IF(G1051="","",IF(G1051="GENNAIO","",IF(G1051="FEBBRAIO","",IF(G1051="MARZO","",IF(G1051="APRILE","",IF(G1051="MAGGIO","",IF(G1051="GIUGNO","",IF(G1051="LUGLIO","",IF(G1051="AGOSTO","",IF(G1051="SETTEMBRE","",IF(G1051="OTTOBRE","",IF(G1051="NOVEMBRE","",IF(G1051="DICEMBRE","",IF(OR('Calendario Attività Giovanile'!$D1051="",'Calendario Attività Giovanile'!$E1051="",'Calendario Attività Giovanile'!$H1051="",'Calendario Attività Giovanile'!$I1051=""),"ERRORE! MANCA…","")))))))))))))),"")</f>
        <v/>
      </c>
      <c r="N710" s="25" t="str">
        <f t="shared" si="55"/>
        <v/>
      </c>
      <c r="O710" s="25" t="str">
        <f t="shared" si="56"/>
        <v/>
      </c>
      <c r="P710" s="25" t="str">
        <f t="shared" si="57"/>
        <v/>
      </c>
      <c r="Q710" s="25" t="str">
        <f t="shared" si="58"/>
        <v/>
      </c>
      <c r="R710" s="12" t="str">
        <f t="shared" si="59"/>
        <v/>
      </c>
      <c r="S710" s="6"/>
      <c r="T710" s="4"/>
      <c r="U710" s="4"/>
    </row>
    <row r="711" spans="13:21" ht="24" customHeight="1">
      <c r="M711" s="24" t="str">
        <f>IFERROR(IF(G1052="","",IF(G1052="GENNAIO","",IF(G1052="FEBBRAIO","",IF(G1052="MARZO","",IF(G1052="APRILE","",IF(G1052="MAGGIO","",IF(G1052="GIUGNO","",IF(G1052="LUGLIO","",IF(G1052="AGOSTO","",IF(G1052="SETTEMBRE","",IF(G1052="OTTOBRE","",IF(G1052="NOVEMBRE","",IF(G1052="DICEMBRE","",IF(OR('Calendario Attività Giovanile'!$D1052="",'Calendario Attività Giovanile'!$E1052="",'Calendario Attività Giovanile'!$H1052="",'Calendario Attività Giovanile'!$I1052=""),"ERRORE! MANCA…","")))))))))))))),"")</f>
        <v/>
      </c>
      <c r="N711" s="25" t="str">
        <f t="shared" si="55"/>
        <v/>
      </c>
      <c r="O711" s="25" t="str">
        <f t="shared" si="56"/>
        <v/>
      </c>
      <c r="P711" s="25" t="str">
        <f t="shared" si="57"/>
        <v/>
      </c>
      <c r="Q711" s="25" t="str">
        <f t="shared" si="58"/>
        <v/>
      </c>
      <c r="R711" s="12" t="str">
        <f t="shared" si="59"/>
        <v/>
      </c>
      <c r="S711" s="6"/>
      <c r="T711" s="4"/>
      <c r="U711" s="4"/>
    </row>
    <row r="712" spans="13:21" ht="24" customHeight="1">
      <c r="M712" s="24" t="str">
        <f>IFERROR(IF(G1053="","",IF(G1053="GENNAIO","",IF(G1053="FEBBRAIO","",IF(G1053="MARZO","",IF(G1053="APRILE","",IF(G1053="MAGGIO","",IF(G1053="GIUGNO","",IF(G1053="LUGLIO","",IF(G1053="AGOSTO","",IF(G1053="SETTEMBRE","",IF(G1053="OTTOBRE","",IF(G1053="NOVEMBRE","",IF(G1053="DICEMBRE","",IF(OR('Calendario Attività Giovanile'!$D1053="",'Calendario Attività Giovanile'!$E1053="",'Calendario Attività Giovanile'!$H1053="",'Calendario Attività Giovanile'!$I1053=""),"ERRORE! MANCA…","")))))))))))))),"")</f>
        <v/>
      </c>
      <c r="N712" s="25" t="str">
        <f t="shared" si="55"/>
        <v/>
      </c>
      <c r="O712" s="25" t="str">
        <f t="shared" si="56"/>
        <v/>
      </c>
      <c r="P712" s="25" t="str">
        <f t="shared" si="57"/>
        <v/>
      </c>
      <c r="Q712" s="25" t="str">
        <f t="shared" si="58"/>
        <v/>
      </c>
      <c r="R712" s="12" t="str">
        <f t="shared" si="59"/>
        <v/>
      </c>
      <c r="S712" s="6"/>
      <c r="T712" s="4"/>
      <c r="U712" s="4"/>
    </row>
    <row r="713" spans="13:21" ht="24" customHeight="1">
      <c r="M713" s="24" t="str">
        <f>IFERROR(IF(G1054="","",IF(G1054="GENNAIO","",IF(G1054="FEBBRAIO","",IF(G1054="MARZO","",IF(G1054="APRILE","",IF(G1054="MAGGIO","",IF(G1054="GIUGNO","",IF(G1054="LUGLIO","",IF(G1054="AGOSTO","",IF(G1054="SETTEMBRE","",IF(G1054="OTTOBRE","",IF(G1054="NOVEMBRE","",IF(G1054="DICEMBRE","",IF(OR('Calendario Attività Giovanile'!$D1054="",'Calendario Attività Giovanile'!$E1054="",'Calendario Attività Giovanile'!$H1054="",'Calendario Attività Giovanile'!$I1054=""),"ERRORE! MANCA…","")))))))))))))),"")</f>
        <v/>
      </c>
      <c r="N713" s="25" t="str">
        <f t="shared" si="55"/>
        <v/>
      </c>
      <c r="O713" s="25" t="str">
        <f t="shared" si="56"/>
        <v/>
      </c>
      <c r="P713" s="25" t="str">
        <f t="shared" si="57"/>
        <v/>
      </c>
      <c r="Q713" s="25" t="str">
        <f t="shared" si="58"/>
        <v/>
      </c>
      <c r="R713" s="12" t="str">
        <f t="shared" si="59"/>
        <v/>
      </c>
      <c r="S713" s="6"/>
      <c r="T713" s="4"/>
      <c r="U713" s="4"/>
    </row>
    <row r="714" spans="13:21" ht="24" customHeight="1">
      <c r="M714" s="24" t="str">
        <f>IFERROR(IF(G1055="","",IF(G1055="GENNAIO","",IF(G1055="FEBBRAIO","",IF(G1055="MARZO","",IF(G1055="APRILE","",IF(G1055="MAGGIO","",IF(G1055="GIUGNO","",IF(G1055="LUGLIO","",IF(G1055="AGOSTO","",IF(G1055="SETTEMBRE","",IF(G1055="OTTOBRE","",IF(G1055="NOVEMBRE","",IF(G1055="DICEMBRE","",IF(OR('Calendario Attività Giovanile'!$D1055="",'Calendario Attività Giovanile'!$E1055="",'Calendario Attività Giovanile'!$H1055="",'Calendario Attività Giovanile'!$I1055=""),"ERRORE! MANCA…","")))))))))))))),"")</f>
        <v/>
      </c>
      <c r="N714" s="25" t="str">
        <f t="shared" si="55"/>
        <v/>
      </c>
      <c r="O714" s="25" t="str">
        <f t="shared" si="56"/>
        <v/>
      </c>
      <c r="P714" s="25" t="str">
        <f t="shared" si="57"/>
        <v/>
      </c>
      <c r="Q714" s="25" t="str">
        <f t="shared" si="58"/>
        <v/>
      </c>
      <c r="R714" s="12" t="str">
        <f t="shared" si="59"/>
        <v/>
      </c>
      <c r="S714" s="6"/>
      <c r="T714" s="4"/>
      <c r="U714" s="4"/>
    </row>
    <row r="715" spans="13:21" ht="24" customHeight="1">
      <c r="M715" s="24" t="str">
        <f>IFERROR(IF(G1056="","",IF(G1056="GENNAIO","",IF(G1056="FEBBRAIO","",IF(G1056="MARZO","",IF(G1056="APRILE","",IF(G1056="MAGGIO","",IF(G1056="GIUGNO","",IF(G1056="LUGLIO","",IF(G1056="AGOSTO","",IF(G1056="SETTEMBRE","",IF(G1056="OTTOBRE","",IF(G1056="NOVEMBRE","",IF(G1056="DICEMBRE","",IF(OR('Calendario Attività Giovanile'!$D1056="",'Calendario Attività Giovanile'!$E1056="",'Calendario Attività Giovanile'!$H1056="",'Calendario Attività Giovanile'!$I1056=""),"ERRORE! MANCA…","")))))))))))))),"")</f>
        <v/>
      </c>
      <c r="N715" s="25" t="str">
        <f t="shared" si="55"/>
        <v/>
      </c>
      <c r="O715" s="25" t="str">
        <f t="shared" si="56"/>
        <v/>
      </c>
      <c r="P715" s="25" t="str">
        <f t="shared" si="57"/>
        <v/>
      </c>
      <c r="Q715" s="25" t="str">
        <f t="shared" si="58"/>
        <v/>
      </c>
      <c r="R715" s="12" t="str">
        <f t="shared" si="59"/>
        <v/>
      </c>
      <c r="S715" s="6"/>
      <c r="T715" s="4"/>
      <c r="U715" s="4"/>
    </row>
    <row r="716" spans="13:21" ht="24" customHeight="1">
      <c r="M716" s="24" t="str">
        <f>IFERROR(IF(G1057="","",IF(G1057="GENNAIO","",IF(G1057="FEBBRAIO","",IF(G1057="MARZO","",IF(G1057="APRILE","",IF(G1057="MAGGIO","",IF(G1057="GIUGNO","",IF(G1057="LUGLIO","",IF(G1057="AGOSTO","",IF(G1057="SETTEMBRE","",IF(G1057="OTTOBRE","",IF(G1057="NOVEMBRE","",IF(G1057="DICEMBRE","",IF(OR('Calendario Attività Giovanile'!$D1057="",'Calendario Attività Giovanile'!$E1057="",'Calendario Attività Giovanile'!$H1057="",'Calendario Attività Giovanile'!$I1057=""),"ERRORE! MANCA…","")))))))))))))),"")</f>
        <v/>
      </c>
      <c r="N716" s="25" t="str">
        <f t="shared" si="55"/>
        <v/>
      </c>
      <c r="O716" s="25" t="str">
        <f t="shared" si="56"/>
        <v/>
      </c>
      <c r="P716" s="25" t="str">
        <f t="shared" si="57"/>
        <v/>
      </c>
      <c r="Q716" s="25" t="str">
        <f t="shared" si="58"/>
        <v/>
      </c>
      <c r="R716" s="12" t="str">
        <f t="shared" si="59"/>
        <v/>
      </c>
      <c r="S716" s="6"/>
      <c r="T716" s="4"/>
      <c r="U716" s="4"/>
    </row>
    <row r="717" spans="13:21" ht="24" customHeight="1">
      <c r="M717" s="24" t="str">
        <f>IFERROR(IF(G1058="","",IF(G1058="GENNAIO","",IF(G1058="FEBBRAIO","",IF(G1058="MARZO","",IF(G1058="APRILE","",IF(G1058="MAGGIO","",IF(G1058="GIUGNO","",IF(G1058="LUGLIO","",IF(G1058="AGOSTO","",IF(G1058="SETTEMBRE","",IF(G1058="OTTOBRE","",IF(G1058="NOVEMBRE","",IF(G1058="DICEMBRE","",IF(OR('Calendario Attività Giovanile'!$D1058="",'Calendario Attività Giovanile'!$E1058="",'Calendario Attività Giovanile'!$H1058="",'Calendario Attività Giovanile'!$I1058=""),"ERRORE! MANCA…","")))))))))))))),"")</f>
        <v/>
      </c>
      <c r="N717" s="25" t="str">
        <f t="shared" si="55"/>
        <v/>
      </c>
      <c r="O717" s="25" t="str">
        <f t="shared" si="56"/>
        <v/>
      </c>
      <c r="P717" s="25" t="str">
        <f t="shared" si="57"/>
        <v/>
      </c>
      <c r="Q717" s="25" t="str">
        <f t="shared" si="58"/>
        <v/>
      </c>
      <c r="R717" s="12" t="str">
        <f t="shared" si="59"/>
        <v/>
      </c>
      <c r="S717" s="6"/>
      <c r="T717" s="4"/>
      <c r="U717" s="4"/>
    </row>
    <row r="718" spans="13:21" ht="24" customHeight="1">
      <c r="M718" s="24" t="str">
        <f>IFERROR(IF(G1059="","",IF(G1059="GENNAIO","",IF(G1059="FEBBRAIO","",IF(G1059="MARZO","",IF(G1059="APRILE","",IF(G1059="MAGGIO","",IF(G1059="GIUGNO","",IF(G1059="LUGLIO","",IF(G1059="AGOSTO","",IF(G1059="SETTEMBRE","",IF(G1059="OTTOBRE","",IF(G1059="NOVEMBRE","",IF(G1059="DICEMBRE","",IF(OR('Calendario Attività Giovanile'!$D1059="",'Calendario Attività Giovanile'!$E1059="",'Calendario Attività Giovanile'!$H1059="",'Calendario Attività Giovanile'!$I1059=""),"ERRORE! MANCA…","")))))))))))))),"")</f>
        <v/>
      </c>
      <c r="N718" s="25" t="str">
        <f t="shared" si="55"/>
        <v/>
      </c>
      <c r="O718" s="25" t="str">
        <f t="shared" si="56"/>
        <v/>
      </c>
      <c r="P718" s="25" t="str">
        <f t="shared" si="57"/>
        <v/>
      </c>
      <c r="Q718" s="25" t="str">
        <f t="shared" si="58"/>
        <v/>
      </c>
      <c r="R718" s="12" t="str">
        <f t="shared" si="59"/>
        <v/>
      </c>
      <c r="S718" s="6"/>
      <c r="T718" s="4"/>
      <c r="U718" s="4"/>
    </row>
    <row r="719" spans="13:21" ht="24" customHeight="1">
      <c r="M719" s="24" t="str">
        <f>IFERROR(IF(G1060="","",IF(G1060="GENNAIO","",IF(G1060="FEBBRAIO","",IF(G1060="MARZO","",IF(G1060="APRILE","",IF(G1060="MAGGIO","",IF(G1060="GIUGNO","",IF(G1060="LUGLIO","",IF(G1060="AGOSTO","",IF(G1060="SETTEMBRE","",IF(G1060="OTTOBRE","",IF(G1060="NOVEMBRE","",IF(G1060="DICEMBRE","",IF(OR('Calendario Attività Giovanile'!$D1060="",'Calendario Attività Giovanile'!$E1060="",'Calendario Attività Giovanile'!$H1060="",'Calendario Attività Giovanile'!$I1060=""),"ERRORE! MANCA…","")))))))))))))),"")</f>
        <v/>
      </c>
      <c r="N719" s="25" t="str">
        <f t="shared" si="55"/>
        <v/>
      </c>
      <c r="O719" s="25" t="str">
        <f t="shared" si="56"/>
        <v/>
      </c>
      <c r="P719" s="25" t="str">
        <f t="shared" si="57"/>
        <v/>
      </c>
      <c r="Q719" s="25" t="str">
        <f t="shared" si="58"/>
        <v/>
      </c>
      <c r="R719" s="12" t="str">
        <f t="shared" si="59"/>
        <v/>
      </c>
      <c r="S719" s="6"/>
      <c r="T719" s="4"/>
      <c r="U719" s="4"/>
    </row>
    <row r="720" spans="13:21" ht="24" customHeight="1">
      <c r="M720" s="24" t="str">
        <f>IFERROR(IF(G1061="","",IF(G1061="GENNAIO","",IF(G1061="FEBBRAIO","",IF(G1061="MARZO","",IF(G1061="APRILE","",IF(G1061="MAGGIO","",IF(G1061="GIUGNO","",IF(G1061="LUGLIO","",IF(G1061="AGOSTO","",IF(G1061="SETTEMBRE","",IF(G1061="OTTOBRE","",IF(G1061="NOVEMBRE","",IF(G1061="DICEMBRE","",IF(OR('Calendario Attività Giovanile'!$D1061="",'Calendario Attività Giovanile'!$E1061="",'Calendario Attività Giovanile'!$H1061="",'Calendario Attività Giovanile'!$I1061=""),"ERRORE! MANCA…","")))))))))))))),"")</f>
        <v/>
      </c>
      <c r="N720" s="25" t="str">
        <f t="shared" si="55"/>
        <v/>
      </c>
      <c r="O720" s="25" t="str">
        <f t="shared" si="56"/>
        <v/>
      </c>
      <c r="P720" s="25" t="str">
        <f t="shared" si="57"/>
        <v/>
      </c>
      <c r="Q720" s="25" t="str">
        <f t="shared" si="58"/>
        <v/>
      </c>
      <c r="R720" s="12" t="str">
        <f t="shared" si="59"/>
        <v/>
      </c>
      <c r="S720" s="6"/>
      <c r="T720" s="4"/>
      <c r="U720" s="4"/>
    </row>
    <row r="721" spans="13:21" ht="24" customHeight="1">
      <c r="M721" s="24" t="str">
        <f>IFERROR(IF(G1062="","",IF(G1062="GENNAIO","",IF(G1062="FEBBRAIO","",IF(G1062="MARZO","",IF(G1062="APRILE","",IF(G1062="MAGGIO","",IF(G1062="GIUGNO","",IF(G1062="LUGLIO","",IF(G1062="AGOSTO","",IF(G1062="SETTEMBRE","",IF(G1062="OTTOBRE","",IF(G1062="NOVEMBRE","",IF(G1062="DICEMBRE","",IF(OR('Calendario Attività Giovanile'!$D1062="",'Calendario Attività Giovanile'!$E1062="",'Calendario Attività Giovanile'!$H1062="",'Calendario Attività Giovanile'!$I1062=""),"ERRORE! MANCA…","")))))))))))))),"")</f>
        <v/>
      </c>
      <c r="N721" s="25" t="str">
        <f t="shared" si="55"/>
        <v/>
      </c>
      <c r="O721" s="25" t="str">
        <f t="shared" si="56"/>
        <v/>
      </c>
      <c r="P721" s="25" t="str">
        <f t="shared" si="57"/>
        <v/>
      </c>
      <c r="Q721" s="25" t="str">
        <f t="shared" si="58"/>
        <v/>
      </c>
      <c r="R721" s="12" t="str">
        <f t="shared" si="59"/>
        <v/>
      </c>
      <c r="S721" s="6"/>
      <c r="T721" s="4"/>
      <c r="U721" s="4"/>
    </row>
    <row r="722" spans="13:21" ht="24" customHeight="1">
      <c r="M722" s="24" t="str">
        <f>IFERROR(IF(G1063="","",IF(G1063="GENNAIO","",IF(G1063="FEBBRAIO","",IF(G1063="MARZO","",IF(G1063="APRILE","",IF(G1063="MAGGIO","",IF(G1063="GIUGNO","",IF(G1063="LUGLIO","",IF(G1063="AGOSTO","",IF(G1063="SETTEMBRE","",IF(G1063="OTTOBRE","",IF(G1063="NOVEMBRE","",IF(G1063="DICEMBRE","",IF(OR('Calendario Attività Giovanile'!$D1063="",'Calendario Attività Giovanile'!$E1063="",'Calendario Attività Giovanile'!$H1063="",'Calendario Attività Giovanile'!$I1063=""),"ERRORE! MANCA…","")))))))))))))),"")</f>
        <v/>
      </c>
      <c r="N722" s="25" t="str">
        <f t="shared" si="55"/>
        <v/>
      </c>
      <c r="O722" s="25" t="str">
        <f t="shared" si="56"/>
        <v/>
      </c>
      <c r="P722" s="25" t="str">
        <f t="shared" si="57"/>
        <v/>
      </c>
      <c r="Q722" s="25" t="str">
        <f t="shared" si="58"/>
        <v/>
      </c>
      <c r="R722" s="12" t="str">
        <f t="shared" si="59"/>
        <v/>
      </c>
      <c r="S722" s="6"/>
      <c r="T722" s="4"/>
      <c r="U722" s="4"/>
    </row>
    <row r="723" spans="13:21" ht="24" customHeight="1">
      <c r="M723" s="24" t="str">
        <f>IFERROR(IF(G1064="","",IF(G1064="GENNAIO","",IF(G1064="FEBBRAIO","",IF(G1064="MARZO","",IF(G1064="APRILE","",IF(G1064="MAGGIO","",IF(G1064="GIUGNO","",IF(G1064="LUGLIO","",IF(G1064="AGOSTO","",IF(G1064="SETTEMBRE","",IF(G1064="OTTOBRE","",IF(G1064="NOVEMBRE","",IF(G1064="DICEMBRE","",IF(OR('Calendario Attività Giovanile'!$D1064="",'Calendario Attività Giovanile'!$E1064="",'Calendario Attività Giovanile'!$H1064="",'Calendario Attività Giovanile'!$I1064=""),"ERRORE! MANCA…","")))))))))))))),"")</f>
        <v/>
      </c>
      <c r="N723" s="25" t="str">
        <f t="shared" si="55"/>
        <v/>
      </c>
      <c r="O723" s="25" t="str">
        <f t="shared" si="56"/>
        <v/>
      </c>
      <c r="P723" s="25" t="str">
        <f t="shared" si="57"/>
        <v/>
      </c>
      <c r="Q723" s="25" t="str">
        <f t="shared" si="58"/>
        <v/>
      </c>
      <c r="R723" s="12" t="str">
        <f t="shared" si="59"/>
        <v/>
      </c>
      <c r="S723" s="6"/>
      <c r="T723" s="4"/>
      <c r="U723" s="4"/>
    </row>
    <row r="724" spans="13:21" ht="24" customHeight="1">
      <c r="M724" s="24" t="str">
        <f>IFERROR(IF(G1065="","",IF(G1065="GENNAIO","",IF(G1065="FEBBRAIO","",IF(G1065="MARZO","",IF(G1065="APRILE","",IF(G1065="MAGGIO","",IF(G1065="GIUGNO","",IF(G1065="LUGLIO","",IF(G1065="AGOSTO","",IF(G1065="SETTEMBRE","",IF(G1065="OTTOBRE","",IF(G1065="NOVEMBRE","",IF(G1065="DICEMBRE","",IF(OR('Calendario Attività Giovanile'!$D1065="",'Calendario Attività Giovanile'!$E1065="",'Calendario Attività Giovanile'!$H1065="",'Calendario Attività Giovanile'!$I1065=""),"ERRORE! MANCA…","")))))))))))))),"")</f>
        <v/>
      </c>
      <c r="N724" s="25" t="str">
        <f t="shared" si="55"/>
        <v/>
      </c>
      <c r="O724" s="25" t="str">
        <f t="shared" si="56"/>
        <v/>
      </c>
      <c r="P724" s="25" t="str">
        <f t="shared" si="57"/>
        <v/>
      </c>
      <c r="Q724" s="25" t="str">
        <f t="shared" si="58"/>
        <v/>
      </c>
      <c r="R724" s="12" t="str">
        <f t="shared" si="59"/>
        <v/>
      </c>
      <c r="S724" s="6"/>
      <c r="T724" s="4"/>
      <c r="U724" s="4"/>
    </row>
    <row r="725" spans="13:21" ht="24" customHeight="1">
      <c r="M725" s="24" t="str">
        <f>IFERROR(IF(G1066="","",IF(G1066="GENNAIO","",IF(G1066="FEBBRAIO","",IF(G1066="MARZO","",IF(G1066="APRILE","",IF(G1066="MAGGIO","",IF(G1066="GIUGNO","",IF(G1066="LUGLIO","",IF(G1066="AGOSTO","",IF(G1066="SETTEMBRE","",IF(G1066="OTTOBRE","",IF(G1066="NOVEMBRE","",IF(G1066="DICEMBRE","",IF(OR('Calendario Attività Giovanile'!$D1066="",'Calendario Attività Giovanile'!$E1066="",'Calendario Attività Giovanile'!$H1066="",'Calendario Attività Giovanile'!$I1066=""),"ERRORE! MANCA…","")))))))))))))),"")</f>
        <v/>
      </c>
      <c r="N725" s="25" t="str">
        <f t="shared" si="55"/>
        <v/>
      </c>
      <c r="O725" s="25" t="str">
        <f t="shared" si="56"/>
        <v/>
      </c>
      <c r="P725" s="25" t="str">
        <f t="shared" si="57"/>
        <v/>
      </c>
      <c r="Q725" s="25" t="str">
        <f t="shared" si="58"/>
        <v/>
      </c>
      <c r="R725" s="12" t="str">
        <f t="shared" si="59"/>
        <v/>
      </c>
      <c r="S725" s="6"/>
      <c r="T725" s="4"/>
      <c r="U725" s="4"/>
    </row>
    <row r="726" spans="13:21" ht="24" customHeight="1">
      <c r="M726" s="24" t="str">
        <f>IFERROR(IF(G1067="","",IF(G1067="GENNAIO","",IF(G1067="FEBBRAIO","",IF(G1067="MARZO","",IF(G1067="APRILE","",IF(G1067="MAGGIO","",IF(G1067="GIUGNO","",IF(G1067="LUGLIO","",IF(G1067="AGOSTO","",IF(G1067="SETTEMBRE","",IF(G1067="OTTOBRE","",IF(G1067="NOVEMBRE","",IF(G1067="DICEMBRE","",IF(OR('Calendario Attività Giovanile'!$D1067="",'Calendario Attività Giovanile'!$E1067="",'Calendario Attività Giovanile'!$H1067="",'Calendario Attività Giovanile'!$I1067=""),"ERRORE! MANCA…","")))))))))))))),"")</f>
        <v/>
      </c>
      <c r="N726" s="25" t="str">
        <f t="shared" si="55"/>
        <v/>
      </c>
      <c r="O726" s="25" t="str">
        <f t="shared" si="56"/>
        <v/>
      </c>
      <c r="P726" s="25" t="str">
        <f t="shared" si="57"/>
        <v/>
      </c>
      <c r="Q726" s="25" t="str">
        <f t="shared" si="58"/>
        <v/>
      </c>
      <c r="R726" s="12" t="str">
        <f t="shared" si="59"/>
        <v/>
      </c>
      <c r="S726" s="6"/>
      <c r="T726" s="4"/>
      <c r="U726" s="4"/>
    </row>
    <row r="727" spans="13:21" ht="24" customHeight="1">
      <c r="M727" s="24" t="str">
        <f>IFERROR(IF(G1068="","",IF(G1068="GENNAIO","",IF(G1068="FEBBRAIO","",IF(G1068="MARZO","",IF(G1068="APRILE","",IF(G1068="MAGGIO","",IF(G1068="GIUGNO","",IF(G1068="LUGLIO","",IF(G1068="AGOSTO","",IF(G1068="SETTEMBRE","",IF(G1068="OTTOBRE","",IF(G1068="NOVEMBRE","",IF(G1068="DICEMBRE","",IF(OR('Calendario Attività Giovanile'!$D1068="",'Calendario Attività Giovanile'!$E1068="",'Calendario Attività Giovanile'!$H1068="",'Calendario Attività Giovanile'!$I1068=""),"ERRORE! MANCA…","")))))))))))))),"")</f>
        <v/>
      </c>
      <c r="N727" s="25" t="str">
        <f t="shared" si="55"/>
        <v/>
      </c>
      <c r="O727" s="25" t="str">
        <f t="shared" si="56"/>
        <v/>
      </c>
      <c r="P727" s="25" t="str">
        <f t="shared" si="57"/>
        <v/>
      </c>
      <c r="Q727" s="25" t="str">
        <f t="shared" si="58"/>
        <v/>
      </c>
      <c r="R727" s="12" t="str">
        <f t="shared" si="59"/>
        <v/>
      </c>
      <c r="S727" s="6"/>
      <c r="T727" s="4"/>
      <c r="U727" s="4"/>
    </row>
    <row r="728" spans="13:21" ht="24" customHeight="1">
      <c r="M728" s="24" t="str">
        <f>IFERROR(IF(G1069="","",IF(G1069="GENNAIO","",IF(G1069="FEBBRAIO","",IF(G1069="MARZO","",IF(G1069="APRILE","",IF(G1069="MAGGIO","",IF(G1069="GIUGNO","",IF(G1069="LUGLIO","",IF(G1069="AGOSTO","",IF(G1069="SETTEMBRE","",IF(G1069="OTTOBRE","",IF(G1069="NOVEMBRE","",IF(G1069="DICEMBRE","",IF(OR('Calendario Attività Giovanile'!$D1069="",'Calendario Attività Giovanile'!$E1069="",'Calendario Attività Giovanile'!$H1069="",'Calendario Attività Giovanile'!$I1069=""),"ERRORE! MANCA…","")))))))))))))),"")</f>
        <v/>
      </c>
      <c r="N728" s="25" t="str">
        <f t="shared" si="55"/>
        <v/>
      </c>
      <c r="O728" s="25" t="str">
        <f t="shared" si="56"/>
        <v/>
      </c>
      <c r="P728" s="25" t="str">
        <f t="shared" si="57"/>
        <v/>
      </c>
      <c r="Q728" s="25" t="str">
        <f t="shared" si="58"/>
        <v/>
      </c>
      <c r="R728" s="12" t="str">
        <f t="shared" si="59"/>
        <v/>
      </c>
      <c r="S728" s="6"/>
      <c r="T728" s="4"/>
      <c r="U728" s="4"/>
    </row>
    <row r="729" spans="13:21" ht="24" customHeight="1">
      <c r="M729" s="24" t="str">
        <f>IFERROR(IF(G1070="","",IF(G1070="GENNAIO","",IF(G1070="FEBBRAIO","",IF(G1070="MARZO","",IF(G1070="APRILE","",IF(G1070="MAGGIO","",IF(G1070="GIUGNO","",IF(G1070="LUGLIO","",IF(G1070="AGOSTO","",IF(G1070="SETTEMBRE","",IF(G1070="OTTOBRE","",IF(G1070="NOVEMBRE","",IF(G1070="DICEMBRE","",IF(OR('Calendario Attività Giovanile'!$D1070="",'Calendario Attività Giovanile'!$E1070="",'Calendario Attività Giovanile'!$H1070="",'Calendario Attività Giovanile'!$I1070=""),"ERRORE! MANCA…","")))))))))))))),"")</f>
        <v/>
      </c>
      <c r="N729" s="25" t="str">
        <f t="shared" ref="N729:N792" si="60">IF(AND(M729&lt;&gt;"",D1070=""),"Tipologia","")</f>
        <v/>
      </c>
      <c r="O729" s="25" t="str">
        <f t="shared" ref="O729:O792" si="61">IF(AND(M729&lt;&gt;"",E1070=""),"Data","")</f>
        <v/>
      </c>
      <c r="P729" s="25" t="str">
        <f t="shared" ref="P729:P792" si="62">IF(AND(M729&lt;&gt;"",I1070=""),"Zona","")</f>
        <v/>
      </c>
      <c r="Q729" s="25" t="str">
        <f t="shared" ref="Q729:Q792" si="63">IF(AND(M729&lt;&gt;"",H1070=""),"Circolo","")</f>
        <v/>
      </c>
      <c r="R729" s="12" t="str">
        <f t="shared" si="59"/>
        <v/>
      </c>
      <c r="S729" s="6"/>
      <c r="T729" s="4"/>
      <c r="U729" s="4"/>
    </row>
    <row r="730" spans="13:21" ht="24" customHeight="1">
      <c r="M730" s="24" t="str">
        <f>IFERROR(IF(G1071="","",IF(G1071="GENNAIO","",IF(G1071="FEBBRAIO","",IF(G1071="MARZO","",IF(G1071="APRILE","",IF(G1071="MAGGIO","",IF(G1071="GIUGNO","",IF(G1071="LUGLIO","",IF(G1071="AGOSTO","",IF(G1071="SETTEMBRE","",IF(G1071="OTTOBRE","",IF(G1071="NOVEMBRE","",IF(G1071="DICEMBRE","",IF(OR('Calendario Attività Giovanile'!$D1071="",'Calendario Attività Giovanile'!$E1071="",'Calendario Attività Giovanile'!$H1071="",'Calendario Attività Giovanile'!$I1071=""),"ERRORE! MANCA…","")))))))))))))),"")</f>
        <v/>
      </c>
      <c r="N730" s="25" t="str">
        <f t="shared" si="60"/>
        <v/>
      </c>
      <c r="O730" s="25" t="str">
        <f t="shared" si="61"/>
        <v/>
      </c>
      <c r="P730" s="25" t="str">
        <f t="shared" si="62"/>
        <v/>
      </c>
      <c r="Q730" s="25" t="str">
        <f t="shared" si="63"/>
        <v/>
      </c>
      <c r="R730" s="12" t="str">
        <f t="shared" si="59"/>
        <v/>
      </c>
      <c r="S730" s="6"/>
      <c r="T730" s="4"/>
      <c r="U730" s="4"/>
    </row>
    <row r="731" spans="13:21" ht="24" customHeight="1">
      <c r="M731" s="24" t="str">
        <f>IFERROR(IF(G1072="","",IF(G1072="GENNAIO","",IF(G1072="FEBBRAIO","",IF(G1072="MARZO","",IF(G1072="APRILE","",IF(G1072="MAGGIO","",IF(G1072="GIUGNO","",IF(G1072="LUGLIO","",IF(G1072="AGOSTO","",IF(G1072="SETTEMBRE","",IF(G1072="OTTOBRE","",IF(G1072="NOVEMBRE","",IF(G1072="DICEMBRE","",IF(OR('Calendario Attività Giovanile'!$D1072="",'Calendario Attività Giovanile'!$E1072="",'Calendario Attività Giovanile'!$H1072="",'Calendario Attività Giovanile'!$I1072=""),"ERRORE! MANCA…","")))))))))))))),"")</f>
        <v/>
      </c>
      <c r="N731" s="25" t="str">
        <f t="shared" si="60"/>
        <v/>
      </c>
      <c r="O731" s="25" t="str">
        <f t="shared" si="61"/>
        <v/>
      </c>
      <c r="P731" s="25" t="str">
        <f t="shared" si="62"/>
        <v/>
      </c>
      <c r="Q731" s="25" t="str">
        <f t="shared" si="63"/>
        <v/>
      </c>
      <c r="R731" s="12" t="str">
        <f t="shared" si="59"/>
        <v/>
      </c>
      <c r="S731" s="6"/>
      <c r="T731" s="4"/>
      <c r="U731" s="4"/>
    </row>
    <row r="732" spans="13:21" ht="24" customHeight="1">
      <c r="M732" s="24" t="str">
        <f>IFERROR(IF(G1073="","",IF(G1073="GENNAIO","",IF(G1073="FEBBRAIO","",IF(G1073="MARZO","",IF(G1073="APRILE","",IF(G1073="MAGGIO","",IF(G1073="GIUGNO","",IF(G1073="LUGLIO","",IF(G1073="AGOSTO","",IF(G1073="SETTEMBRE","",IF(G1073="OTTOBRE","",IF(G1073="NOVEMBRE","",IF(G1073="DICEMBRE","",IF(OR('Calendario Attività Giovanile'!$D1073="",'Calendario Attività Giovanile'!$E1073="",'Calendario Attività Giovanile'!$H1073="",'Calendario Attività Giovanile'!$I1073=""),"ERRORE! MANCA…","")))))))))))))),"")</f>
        <v/>
      </c>
      <c r="N732" s="25" t="str">
        <f t="shared" si="60"/>
        <v/>
      </c>
      <c r="O732" s="25" t="str">
        <f t="shared" si="61"/>
        <v/>
      </c>
      <c r="P732" s="25" t="str">
        <f t="shared" si="62"/>
        <v/>
      </c>
      <c r="Q732" s="25" t="str">
        <f t="shared" si="63"/>
        <v/>
      </c>
      <c r="R732" s="12" t="str">
        <f t="shared" si="59"/>
        <v/>
      </c>
      <c r="S732" s="6"/>
      <c r="T732" s="4"/>
      <c r="U732" s="4"/>
    </row>
    <row r="733" spans="13:21" ht="24" customHeight="1">
      <c r="M733" s="24" t="str">
        <f>IFERROR(IF(G1074="","",IF(G1074="GENNAIO","",IF(G1074="FEBBRAIO","",IF(G1074="MARZO","",IF(G1074="APRILE","",IF(G1074="MAGGIO","",IF(G1074="GIUGNO","",IF(G1074="LUGLIO","",IF(G1074="AGOSTO","",IF(G1074="SETTEMBRE","",IF(G1074="OTTOBRE","",IF(G1074="NOVEMBRE","",IF(G1074="DICEMBRE","",IF(OR('Calendario Attività Giovanile'!$D1074="",'Calendario Attività Giovanile'!$E1074="",'Calendario Attività Giovanile'!$H1074="",'Calendario Attività Giovanile'!$I1074=""),"ERRORE! MANCA…","")))))))))))))),"")</f>
        <v/>
      </c>
      <c r="N733" s="25" t="str">
        <f t="shared" si="60"/>
        <v/>
      </c>
      <c r="O733" s="25" t="str">
        <f t="shared" si="61"/>
        <v/>
      </c>
      <c r="P733" s="25" t="str">
        <f t="shared" si="62"/>
        <v/>
      </c>
      <c r="Q733" s="25" t="str">
        <f t="shared" si="63"/>
        <v/>
      </c>
      <c r="R733" s="12" t="str">
        <f t="shared" si="59"/>
        <v/>
      </c>
      <c r="S733" s="6"/>
      <c r="T733" s="4"/>
      <c r="U733" s="4"/>
    </row>
    <row r="734" spans="13:21" ht="24" customHeight="1">
      <c r="M734" s="24" t="str">
        <f>IFERROR(IF(G1075="","",IF(G1075="GENNAIO","",IF(G1075="FEBBRAIO","",IF(G1075="MARZO","",IF(G1075="APRILE","",IF(G1075="MAGGIO","",IF(G1075="GIUGNO","",IF(G1075="LUGLIO","",IF(G1075="AGOSTO","",IF(G1075="SETTEMBRE","",IF(G1075="OTTOBRE","",IF(G1075="NOVEMBRE","",IF(G1075="DICEMBRE","",IF(OR('Calendario Attività Giovanile'!$D1075="",'Calendario Attività Giovanile'!$E1075="",'Calendario Attività Giovanile'!$H1075="",'Calendario Attività Giovanile'!$I1075=""),"ERRORE! MANCA…","")))))))))))))),"")</f>
        <v/>
      </c>
      <c r="N734" s="25" t="str">
        <f t="shared" si="60"/>
        <v/>
      </c>
      <c r="O734" s="25" t="str">
        <f t="shared" si="61"/>
        <v/>
      </c>
      <c r="P734" s="25" t="str">
        <f t="shared" si="62"/>
        <v/>
      </c>
      <c r="Q734" s="25" t="str">
        <f t="shared" si="63"/>
        <v/>
      </c>
      <c r="R734" s="12" t="str">
        <f t="shared" si="59"/>
        <v/>
      </c>
      <c r="S734" s="6"/>
      <c r="T734" s="4"/>
      <c r="U734" s="4"/>
    </row>
    <row r="735" spans="13:21" ht="24" customHeight="1">
      <c r="M735" s="24" t="str">
        <f>IFERROR(IF(G1076="","",IF(G1076="GENNAIO","",IF(G1076="FEBBRAIO","",IF(G1076="MARZO","",IF(G1076="APRILE","",IF(G1076="MAGGIO","",IF(G1076="GIUGNO","",IF(G1076="LUGLIO","",IF(G1076="AGOSTO","",IF(G1076="SETTEMBRE","",IF(G1076="OTTOBRE","",IF(G1076="NOVEMBRE","",IF(G1076="DICEMBRE","",IF(OR('Calendario Attività Giovanile'!$D1076="",'Calendario Attività Giovanile'!$E1076="",'Calendario Attività Giovanile'!$H1076="",'Calendario Attività Giovanile'!$I1076=""),"ERRORE! MANCA…","")))))))))))))),"")</f>
        <v/>
      </c>
      <c r="N735" s="25" t="str">
        <f t="shared" si="60"/>
        <v/>
      </c>
      <c r="O735" s="25" t="str">
        <f t="shared" si="61"/>
        <v/>
      </c>
      <c r="P735" s="25" t="str">
        <f t="shared" si="62"/>
        <v/>
      </c>
      <c r="Q735" s="25" t="str">
        <f t="shared" si="63"/>
        <v/>
      </c>
      <c r="R735" s="12" t="str">
        <f t="shared" si="59"/>
        <v/>
      </c>
      <c r="S735" s="6"/>
      <c r="T735" s="4"/>
      <c r="U735" s="4"/>
    </row>
    <row r="736" spans="13:21" ht="24" customHeight="1">
      <c r="M736" s="24" t="str">
        <f>IFERROR(IF(G1077="","",IF(G1077="GENNAIO","",IF(G1077="FEBBRAIO","",IF(G1077="MARZO","",IF(G1077="APRILE","",IF(G1077="MAGGIO","",IF(G1077="GIUGNO","",IF(G1077="LUGLIO","",IF(G1077="AGOSTO","",IF(G1077="SETTEMBRE","",IF(G1077="OTTOBRE","",IF(G1077="NOVEMBRE","",IF(G1077="DICEMBRE","",IF(OR('Calendario Attività Giovanile'!$D1077="",'Calendario Attività Giovanile'!$E1077="",'Calendario Attività Giovanile'!$H1077="",'Calendario Attività Giovanile'!$I1077=""),"ERRORE! MANCA…","")))))))))))))),"")</f>
        <v/>
      </c>
      <c r="N736" s="25" t="str">
        <f t="shared" si="60"/>
        <v/>
      </c>
      <c r="O736" s="25" t="str">
        <f t="shared" si="61"/>
        <v/>
      </c>
      <c r="P736" s="25" t="str">
        <f t="shared" si="62"/>
        <v/>
      </c>
      <c r="Q736" s="25" t="str">
        <f t="shared" si="63"/>
        <v/>
      </c>
      <c r="R736" s="12" t="str">
        <f t="shared" si="59"/>
        <v/>
      </c>
      <c r="S736" s="6"/>
      <c r="T736" s="4"/>
      <c r="U736" s="4"/>
    </row>
    <row r="737" spans="13:21" ht="24" customHeight="1">
      <c r="M737" s="24" t="str">
        <f>IFERROR(IF(G1078="","",IF(G1078="GENNAIO","",IF(G1078="FEBBRAIO","",IF(G1078="MARZO","",IF(G1078="APRILE","",IF(G1078="MAGGIO","",IF(G1078="GIUGNO","",IF(G1078="LUGLIO","",IF(G1078="AGOSTO","",IF(G1078="SETTEMBRE","",IF(G1078="OTTOBRE","",IF(G1078="NOVEMBRE","",IF(G1078="DICEMBRE","",IF(OR('Calendario Attività Giovanile'!$D1078="",'Calendario Attività Giovanile'!$E1078="",'Calendario Attività Giovanile'!$H1078="",'Calendario Attività Giovanile'!$I1078=""),"ERRORE! MANCA…","")))))))))))))),"")</f>
        <v/>
      </c>
      <c r="N737" s="25" t="str">
        <f t="shared" si="60"/>
        <v/>
      </c>
      <c r="O737" s="25" t="str">
        <f t="shared" si="61"/>
        <v/>
      </c>
      <c r="P737" s="25" t="str">
        <f t="shared" si="62"/>
        <v/>
      </c>
      <c r="Q737" s="25" t="str">
        <f t="shared" si="63"/>
        <v/>
      </c>
      <c r="R737" s="12" t="str">
        <f t="shared" si="59"/>
        <v/>
      </c>
      <c r="S737" s="6"/>
      <c r="T737" s="4"/>
      <c r="U737" s="4"/>
    </row>
    <row r="738" spans="13:21" ht="24" customHeight="1">
      <c r="M738" s="24" t="str">
        <f>IFERROR(IF(G1079="","",IF(G1079="GENNAIO","",IF(G1079="FEBBRAIO","",IF(G1079="MARZO","",IF(G1079="APRILE","",IF(G1079="MAGGIO","",IF(G1079="GIUGNO","",IF(G1079="LUGLIO","",IF(G1079="AGOSTO","",IF(G1079="SETTEMBRE","",IF(G1079="OTTOBRE","",IF(G1079="NOVEMBRE","",IF(G1079="DICEMBRE","",IF(OR('Calendario Attività Giovanile'!$D1079="",'Calendario Attività Giovanile'!$E1079="",'Calendario Attività Giovanile'!$H1079="",'Calendario Attività Giovanile'!$I1079=""),"ERRORE! MANCA…","")))))))))))))),"")</f>
        <v/>
      </c>
      <c r="N738" s="25" t="str">
        <f t="shared" si="60"/>
        <v/>
      </c>
      <c r="O738" s="25" t="str">
        <f t="shared" si="61"/>
        <v/>
      </c>
      <c r="P738" s="25" t="str">
        <f t="shared" si="62"/>
        <v/>
      </c>
      <c r="Q738" s="25" t="str">
        <f t="shared" si="63"/>
        <v/>
      </c>
      <c r="R738" s="12" t="str">
        <f t="shared" si="59"/>
        <v/>
      </c>
      <c r="S738" s="6"/>
      <c r="T738" s="4"/>
      <c r="U738" s="4"/>
    </row>
    <row r="739" spans="13:21" ht="24" customHeight="1">
      <c r="M739" s="24" t="str">
        <f>IFERROR(IF(G1080="","",IF(G1080="GENNAIO","",IF(G1080="FEBBRAIO","",IF(G1080="MARZO","",IF(G1080="APRILE","",IF(G1080="MAGGIO","",IF(G1080="GIUGNO","",IF(G1080="LUGLIO","",IF(G1080="AGOSTO","",IF(G1080="SETTEMBRE","",IF(G1080="OTTOBRE","",IF(G1080="NOVEMBRE","",IF(G1080="DICEMBRE","",IF(OR('Calendario Attività Giovanile'!$D1080="",'Calendario Attività Giovanile'!$E1080="",'Calendario Attività Giovanile'!$H1080="",'Calendario Attività Giovanile'!$I1080=""),"ERRORE! MANCA…","")))))))))))))),"")</f>
        <v/>
      </c>
      <c r="N739" s="25" t="str">
        <f t="shared" si="60"/>
        <v/>
      </c>
      <c r="O739" s="25" t="str">
        <f t="shared" si="61"/>
        <v/>
      </c>
      <c r="P739" s="25" t="str">
        <f t="shared" si="62"/>
        <v/>
      </c>
      <c r="Q739" s="25" t="str">
        <f t="shared" si="63"/>
        <v/>
      </c>
      <c r="R739" s="12" t="str">
        <f t="shared" si="59"/>
        <v/>
      </c>
      <c r="S739" s="6"/>
      <c r="T739" s="4"/>
      <c r="U739" s="4"/>
    </row>
    <row r="740" spans="13:21" ht="24" customHeight="1">
      <c r="M740" s="24" t="str">
        <f>IFERROR(IF(G1081="","",IF(G1081="GENNAIO","",IF(G1081="FEBBRAIO","",IF(G1081="MARZO","",IF(G1081="APRILE","",IF(G1081="MAGGIO","",IF(G1081="GIUGNO","",IF(G1081="LUGLIO","",IF(G1081="AGOSTO","",IF(G1081="SETTEMBRE","",IF(G1081="OTTOBRE","",IF(G1081="NOVEMBRE","",IF(G1081="DICEMBRE","",IF(OR('Calendario Attività Giovanile'!$D1081="",'Calendario Attività Giovanile'!$E1081="",'Calendario Attività Giovanile'!$H1081="",'Calendario Attività Giovanile'!$I1081=""),"ERRORE! MANCA…","")))))))))))))),"")</f>
        <v/>
      </c>
      <c r="N740" s="25" t="str">
        <f t="shared" si="60"/>
        <v/>
      </c>
      <c r="O740" s="25" t="str">
        <f t="shared" si="61"/>
        <v/>
      </c>
      <c r="P740" s="25" t="str">
        <f t="shared" si="62"/>
        <v/>
      </c>
      <c r="Q740" s="25" t="str">
        <f t="shared" si="63"/>
        <v/>
      </c>
      <c r="R740" s="12" t="str">
        <f t="shared" si="59"/>
        <v/>
      </c>
      <c r="S740" s="6"/>
      <c r="T740" s="4"/>
      <c r="U740" s="4"/>
    </row>
    <row r="741" spans="13:21" ht="24" customHeight="1">
      <c r="M741" s="24" t="str">
        <f>IFERROR(IF(G1082="","",IF(G1082="GENNAIO","",IF(G1082="FEBBRAIO","",IF(G1082="MARZO","",IF(G1082="APRILE","",IF(G1082="MAGGIO","",IF(G1082="GIUGNO","",IF(G1082="LUGLIO","",IF(G1082="AGOSTO","",IF(G1082="SETTEMBRE","",IF(G1082="OTTOBRE","",IF(G1082="NOVEMBRE","",IF(G1082="DICEMBRE","",IF(OR('Calendario Attività Giovanile'!$D1082="",'Calendario Attività Giovanile'!$E1082="",'Calendario Attività Giovanile'!$H1082="",'Calendario Attività Giovanile'!$I1082=""),"ERRORE! MANCA…","")))))))))))))),"")</f>
        <v/>
      </c>
      <c r="N741" s="25" t="str">
        <f t="shared" si="60"/>
        <v/>
      </c>
      <c r="O741" s="25" t="str">
        <f t="shared" si="61"/>
        <v/>
      </c>
      <c r="P741" s="25" t="str">
        <f t="shared" si="62"/>
        <v/>
      </c>
      <c r="Q741" s="25" t="str">
        <f t="shared" si="63"/>
        <v/>
      </c>
      <c r="R741" s="12" t="str">
        <f t="shared" si="59"/>
        <v/>
      </c>
      <c r="S741" s="6"/>
      <c r="T741" s="4"/>
      <c r="U741" s="4"/>
    </row>
    <row r="742" spans="13:21" ht="24" customHeight="1">
      <c r="M742" s="24" t="str">
        <f>IFERROR(IF(G1083="","",IF(G1083="GENNAIO","",IF(G1083="FEBBRAIO","",IF(G1083="MARZO","",IF(G1083="APRILE","",IF(G1083="MAGGIO","",IF(G1083="GIUGNO","",IF(G1083="LUGLIO","",IF(G1083="AGOSTO","",IF(G1083="SETTEMBRE","",IF(G1083="OTTOBRE","",IF(G1083="NOVEMBRE","",IF(G1083="DICEMBRE","",IF(OR('Calendario Attività Giovanile'!$D1083="",'Calendario Attività Giovanile'!$E1083="",'Calendario Attività Giovanile'!$H1083="",'Calendario Attività Giovanile'!$I1083=""),"ERRORE! MANCA…","")))))))))))))),"")</f>
        <v/>
      </c>
      <c r="N742" s="25" t="str">
        <f t="shared" si="60"/>
        <v/>
      </c>
      <c r="O742" s="25" t="str">
        <f t="shared" si="61"/>
        <v/>
      </c>
      <c r="P742" s="25" t="str">
        <f t="shared" si="62"/>
        <v/>
      </c>
      <c r="Q742" s="25" t="str">
        <f t="shared" si="63"/>
        <v/>
      </c>
      <c r="R742" s="12" t="str">
        <f t="shared" si="59"/>
        <v/>
      </c>
      <c r="S742" s="6"/>
      <c r="T742" s="4"/>
      <c r="U742" s="4"/>
    </row>
    <row r="743" spans="13:21" ht="24" customHeight="1">
      <c r="M743" s="24" t="str">
        <f>IFERROR(IF(G1084="","",IF(G1084="GENNAIO","",IF(G1084="FEBBRAIO","",IF(G1084="MARZO","",IF(G1084="APRILE","",IF(G1084="MAGGIO","",IF(G1084="GIUGNO","",IF(G1084="LUGLIO","",IF(G1084="AGOSTO","",IF(G1084="SETTEMBRE","",IF(G1084="OTTOBRE","",IF(G1084="NOVEMBRE","",IF(G1084="DICEMBRE","",IF(OR('Calendario Attività Giovanile'!$D1084="",'Calendario Attività Giovanile'!$E1084="",'Calendario Attività Giovanile'!$H1084="",'Calendario Attività Giovanile'!$I1084=""),"ERRORE! MANCA…","")))))))))))))),"")</f>
        <v/>
      </c>
      <c r="N743" s="25" t="str">
        <f t="shared" si="60"/>
        <v/>
      </c>
      <c r="O743" s="25" t="str">
        <f t="shared" si="61"/>
        <v/>
      </c>
      <c r="P743" s="25" t="str">
        <f t="shared" si="62"/>
        <v/>
      </c>
      <c r="Q743" s="25" t="str">
        <f t="shared" si="63"/>
        <v/>
      </c>
      <c r="R743" s="12" t="str">
        <f t="shared" si="59"/>
        <v/>
      </c>
      <c r="S743" s="6"/>
      <c r="T743" s="4"/>
      <c r="U743" s="4"/>
    </row>
    <row r="744" spans="13:21" ht="24" customHeight="1">
      <c r="M744" s="24" t="str">
        <f>IFERROR(IF(G1085="","",IF(G1085="GENNAIO","",IF(G1085="FEBBRAIO","",IF(G1085="MARZO","",IF(G1085="APRILE","",IF(G1085="MAGGIO","",IF(G1085="GIUGNO","",IF(G1085="LUGLIO","",IF(G1085="AGOSTO","",IF(G1085="SETTEMBRE","",IF(G1085="OTTOBRE","",IF(G1085="NOVEMBRE","",IF(G1085="DICEMBRE","",IF(OR('Calendario Attività Giovanile'!$D1085="",'Calendario Attività Giovanile'!$E1085="",'Calendario Attività Giovanile'!$H1085="",'Calendario Attività Giovanile'!$I1085=""),"ERRORE! MANCA…","")))))))))))))),"")</f>
        <v/>
      </c>
      <c r="N744" s="25" t="str">
        <f t="shared" si="60"/>
        <v/>
      </c>
      <c r="O744" s="25" t="str">
        <f t="shared" si="61"/>
        <v/>
      </c>
      <c r="P744" s="25" t="str">
        <f t="shared" si="62"/>
        <v/>
      </c>
      <c r="Q744" s="25" t="str">
        <f t="shared" si="63"/>
        <v/>
      </c>
      <c r="R744" s="12" t="str">
        <f t="shared" si="59"/>
        <v/>
      </c>
      <c r="S744" s="6"/>
      <c r="T744" s="4"/>
      <c r="U744" s="4"/>
    </row>
    <row r="745" spans="13:21" ht="24" customHeight="1">
      <c r="M745" s="24" t="str">
        <f>IFERROR(IF(G1086="","",IF(G1086="GENNAIO","",IF(G1086="FEBBRAIO","",IF(G1086="MARZO","",IF(G1086="APRILE","",IF(G1086="MAGGIO","",IF(G1086="GIUGNO","",IF(G1086="LUGLIO","",IF(G1086="AGOSTO","",IF(G1086="SETTEMBRE","",IF(G1086="OTTOBRE","",IF(G1086="NOVEMBRE","",IF(G1086="DICEMBRE","",IF(OR('Calendario Attività Giovanile'!$D1086="",'Calendario Attività Giovanile'!$E1086="",'Calendario Attività Giovanile'!$H1086="",'Calendario Attività Giovanile'!$I1086=""),"ERRORE! MANCA…","")))))))))))))),"")</f>
        <v/>
      </c>
      <c r="N745" s="25" t="str">
        <f t="shared" si="60"/>
        <v/>
      </c>
      <c r="O745" s="25" t="str">
        <f t="shared" si="61"/>
        <v/>
      </c>
      <c r="P745" s="25" t="str">
        <f t="shared" si="62"/>
        <v/>
      </c>
      <c r="Q745" s="25" t="str">
        <f t="shared" si="63"/>
        <v/>
      </c>
      <c r="R745" s="12" t="str">
        <f t="shared" si="59"/>
        <v/>
      </c>
      <c r="S745" s="6"/>
      <c r="T745" s="4"/>
      <c r="U745" s="4"/>
    </row>
    <row r="746" spans="13:21" ht="24" customHeight="1">
      <c r="M746" s="24" t="str">
        <f>IFERROR(IF(G1087="","",IF(G1087="GENNAIO","",IF(G1087="FEBBRAIO","",IF(G1087="MARZO","",IF(G1087="APRILE","",IF(G1087="MAGGIO","",IF(G1087="GIUGNO","",IF(G1087="LUGLIO","",IF(G1087="AGOSTO","",IF(G1087="SETTEMBRE","",IF(G1087="OTTOBRE","",IF(G1087="NOVEMBRE","",IF(G1087="DICEMBRE","",IF(OR('Calendario Attività Giovanile'!$D1087="",'Calendario Attività Giovanile'!$E1087="",'Calendario Attività Giovanile'!$H1087="",'Calendario Attività Giovanile'!$I1087=""),"ERRORE! MANCA…","")))))))))))))),"")</f>
        <v/>
      </c>
      <c r="N746" s="25" t="str">
        <f t="shared" si="60"/>
        <v/>
      </c>
      <c r="O746" s="25" t="str">
        <f t="shared" si="61"/>
        <v/>
      </c>
      <c r="P746" s="25" t="str">
        <f t="shared" si="62"/>
        <v/>
      </c>
      <c r="Q746" s="25" t="str">
        <f t="shared" si="63"/>
        <v/>
      </c>
      <c r="R746" s="12" t="str">
        <f t="shared" si="59"/>
        <v/>
      </c>
      <c r="S746" s="6"/>
      <c r="T746" s="4"/>
      <c r="U746" s="4"/>
    </row>
    <row r="747" spans="13:21" ht="24" customHeight="1">
      <c r="M747" s="24" t="str">
        <f>IFERROR(IF(G1088="","",IF(G1088="GENNAIO","",IF(G1088="FEBBRAIO","",IF(G1088="MARZO","",IF(G1088="APRILE","",IF(G1088="MAGGIO","",IF(G1088="GIUGNO","",IF(G1088="LUGLIO","",IF(G1088="AGOSTO","",IF(G1088="SETTEMBRE","",IF(G1088="OTTOBRE","",IF(G1088="NOVEMBRE","",IF(G1088="DICEMBRE","",IF(OR('Calendario Attività Giovanile'!$D1088="",'Calendario Attività Giovanile'!$E1088="",'Calendario Attività Giovanile'!$H1088="",'Calendario Attività Giovanile'!$I1088=""),"ERRORE! MANCA…","")))))))))))))),"")</f>
        <v/>
      </c>
      <c r="N747" s="25" t="str">
        <f t="shared" si="60"/>
        <v/>
      </c>
      <c r="O747" s="25" t="str">
        <f t="shared" si="61"/>
        <v/>
      </c>
      <c r="P747" s="25" t="str">
        <f t="shared" si="62"/>
        <v/>
      </c>
      <c r="Q747" s="25" t="str">
        <f t="shared" si="63"/>
        <v/>
      </c>
      <c r="R747" s="12" t="str">
        <f t="shared" si="59"/>
        <v/>
      </c>
      <c r="S747" s="6"/>
      <c r="T747" s="4"/>
      <c r="U747" s="4"/>
    </row>
    <row r="748" spans="13:21" ht="24" customHeight="1">
      <c r="M748" s="24" t="str">
        <f>IFERROR(IF(G1089="","",IF(G1089="GENNAIO","",IF(G1089="FEBBRAIO","",IF(G1089="MARZO","",IF(G1089="APRILE","",IF(G1089="MAGGIO","",IF(G1089="GIUGNO","",IF(G1089="LUGLIO","",IF(G1089="AGOSTO","",IF(G1089="SETTEMBRE","",IF(G1089="OTTOBRE","",IF(G1089="NOVEMBRE","",IF(G1089="DICEMBRE","",IF(OR('Calendario Attività Giovanile'!$D1089="",'Calendario Attività Giovanile'!$E1089="",'Calendario Attività Giovanile'!$H1089="",'Calendario Attività Giovanile'!$I1089=""),"ERRORE! MANCA…","")))))))))))))),"")</f>
        <v/>
      </c>
      <c r="N748" s="25" t="str">
        <f t="shared" si="60"/>
        <v/>
      </c>
      <c r="O748" s="25" t="str">
        <f t="shared" si="61"/>
        <v/>
      </c>
      <c r="P748" s="25" t="str">
        <f t="shared" si="62"/>
        <v/>
      </c>
      <c r="Q748" s="25" t="str">
        <f t="shared" si="63"/>
        <v/>
      </c>
      <c r="R748" s="12" t="str">
        <f t="shared" si="59"/>
        <v/>
      </c>
      <c r="S748" s="6"/>
      <c r="T748" s="4"/>
      <c r="U748" s="4"/>
    </row>
    <row r="749" spans="13:21" ht="24" customHeight="1">
      <c r="M749" s="24" t="str">
        <f>IFERROR(IF(G1090="","",IF(G1090="GENNAIO","",IF(G1090="FEBBRAIO","",IF(G1090="MARZO","",IF(G1090="APRILE","",IF(G1090="MAGGIO","",IF(G1090="GIUGNO","",IF(G1090="LUGLIO","",IF(G1090="AGOSTO","",IF(G1090="SETTEMBRE","",IF(G1090="OTTOBRE","",IF(G1090="NOVEMBRE","",IF(G1090="DICEMBRE","",IF(OR('Calendario Attività Giovanile'!$D1090="",'Calendario Attività Giovanile'!$E1090="",'Calendario Attività Giovanile'!$H1090="",'Calendario Attività Giovanile'!$I1090=""),"ERRORE! MANCA…","")))))))))))))),"")</f>
        <v/>
      </c>
      <c r="N749" s="25" t="str">
        <f t="shared" si="60"/>
        <v/>
      </c>
      <c r="O749" s="25" t="str">
        <f t="shared" si="61"/>
        <v/>
      </c>
      <c r="P749" s="25" t="str">
        <f t="shared" si="62"/>
        <v/>
      </c>
      <c r="Q749" s="25" t="str">
        <f t="shared" si="63"/>
        <v/>
      </c>
      <c r="R749" s="12" t="str">
        <f t="shared" si="59"/>
        <v/>
      </c>
      <c r="S749" s="6"/>
      <c r="T749" s="4"/>
      <c r="U749" s="4"/>
    </row>
    <row r="750" spans="13:21" ht="24" customHeight="1">
      <c r="M750" s="24" t="str">
        <f>IFERROR(IF(G1091="","",IF(G1091="GENNAIO","",IF(G1091="FEBBRAIO","",IF(G1091="MARZO","",IF(G1091="APRILE","",IF(G1091="MAGGIO","",IF(G1091="GIUGNO","",IF(G1091="LUGLIO","",IF(G1091="AGOSTO","",IF(G1091="SETTEMBRE","",IF(G1091="OTTOBRE","",IF(G1091="NOVEMBRE","",IF(G1091="DICEMBRE","",IF(OR('Calendario Attività Giovanile'!$D1091="",'Calendario Attività Giovanile'!$E1091="",'Calendario Attività Giovanile'!$H1091="",'Calendario Attività Giovanile'!$I1091=""),"ERRORE! MANCA…","")))))))))))))),"")</f>
        <v/>
      </c>
      <c r="N750" s="25" t="str">
        <f t="shared" si="60"/>
        <v/>
      </c>
      <c r="O750" s="25" t="str">
        <f t="shared" si="61"/>
        <v/>
      </c>
      <c r="P750" s="25" t="str">
        <f t="shared" si="62"/>
        <v/>
      </c>
      <c r="Q750" s="25" t="str">
        <f t="shared" si="63"/>
        <v/>
      </c>
      <c r="R750" s="12" t="str">
        <f t="shared" si="59"/>
        <v/>
      </c>
      <c r="S750" s="6"/>
      <c r="T750" s="4"/>
      <c r="U750" s="4"/>
    </row>
    <row r="751" spans="13:21" ht="24" customHeight="1">
      <c r="M751" s="24" t="str">
        <f>IFERROR(IF(G1092="","",IF(G1092="GENNAIO","",IF(G1092="FEBBRAIO","",IF(G1092="MARZO","",IF(G1092="APRILE","",IF(G1092="MAGGIO","",IF(G1092="GIUGNO","",IF(G1092="LUGLIO","",IF(G1092="AGOSTO","",IF(G1092="SETTEMBRE","",IF(G1092="OTTOBRE","",IF(G1092="NOVEMBRE","",IF(G1092="DICEMBRE","",IF(OR('Calendario Attività Giovanile'!$D1092="",'Calendario Attività Giovanile'!$E1092="",'Calendario Attività Giovanile'!$H1092="",'Calendario Attività Giovanile'!$I1092=""),"ERRORE! MANCA…","")))))))))))))),"")</f>
        <v/>
      </c>
      <c r="N751" s="25" t="str">
        <f t="shared" si="60"/>
        <v/>
      </c>
      <c r="O751" s="25" t="str">
        <f t="shared" si="61"/>
        <v/>
      </c>
      <c r="P751" s="25" t="str">
        <f t="shared" si="62"/>
        <v/>
      </c>
      <c r="Q751" s="25" t="str">
        <f t="shared" si="63"/>
        <v/>
      </c>
      <c r="R751" s="12" t="str">
        <f t="shared" si="59"/>
        <v/>
      </c>
      <c r="S751" s="6"/>
      <c r="T751" s="4"/>
      <c r="U751" s="4"/>
    </row>
    <row r="752" spans="13:21" ht="24" customHeight="1">
      <c r="M752" s="24" t="str">
        <f>IFERROR(IF(G1093="","",IF(G1093="GENNAIO","",IF(G1093="FEBBRAIO","",IF(G1093="MARZO","",IF(G1093="APRILE","",IF(G1093="MAGGIO","",IF(G1093="GIUGNO","",IF(G1093="LUGLIO","",IF(G1093="AGOSTO","",IF(G1093="SETTEMBRE","",IF(G1093="OTTOBRE","",IF(G1093="NOVEMBRE","",IF(G1093="DICEMBRE","",IF(OR('Calendario Attività Giovanile'!$D1093="",'Calendario Attività Giovanile'!$E1093="",'Calendario Attività Giovanile'!$H1093="",'Calendario Attività Giovanile'!$I1093=""),"ERRORE! MANCA…","")))))))))))))),"")</f>
        <v/>
      </c>
      <c r="N752" s="25" t="str">
        <f t="shared" si="60"/>
        <v/>
      </c>
      <c r="O752" s="25" t="str">
        <f t="shared" si="61"/>
        <v/>
      </c>
      <c r="P752" s="25" t="str">
        <f t="shared" si="62"/>
        <v/>
      </c>
      <c r="Q752" s="25" t="str">
        <f t="shared" si="63"/>
        <v/>
      </c>
      <c r="R752" s="12" t="str">
        <f t="shared" si="59"/>
        <v/>
      </c>
      <c r="S752" s="6"/>
      <c r="T752" s="4"/>
      <c r="U752" s="4"/>
    </row>
    <row r="753" spans="13:21" ht="24" customHeight="1">
      <c r="M753" s="24" t="str">
        <f>IFERROR(IF(G1094="","",IF(G1094="GENNAIO","",IF(G1094="FEBBRAIO","",IF(G1094="MARZO","",IF(G1094="APRILE","",IF(G1094="MAGGIO","",IF(G1094="GIUGNO","",IF(G1094="LUGLIO","",IF(G1094="AGOSTO","",IF(G1094="SETTEMBRE","",IF(G1094="OTTOBRE","",IF(G1094="NOVEMBRE","",IF(G1094="DICEMBRE","",IF(OR('Calendario Attività Giovanile'!$D1094="",'Calendario Attività Giovanile'!$E1094="",'Calendario Attività Giovanile'!$H1094="",'Calendario Attività Giovanile'!$I1094=""),"ERRORE! MANCA…","")))))))))))))),"")</f>
        <v/>
      </c>
      <c r="N753" s="25" t="str">
        <f t="shared" si="60"/>
        <v/>
      </c>
      <c r="O753" s="25" t="str">
        <f t="shared" si="61"/>
        <v/>
      </c>
      <c r="P753" s="25" t="str">
        <f t="shared" si="62"/>
        <v/>
      </c>
      <c r="Q753" s="25" t="str">
        <f t="shared" si="63"/>
        <v/>
      </c>
      <c r="R753" s="12" t="str">
        <f t="shared" si="59"/>
        <v/>
      </c>
      <c r="S753" s="6"/>
      <c r="T753" s="4"/>
      <c r="U753" s="4"/>
    </row>
    <row r="754" spans="13:21" ht="24" customHeight="1">
      <c r="M754" s="24" t="str">
        <f>IFERROR(IF(G1095="","",IF(G1095="GENNAIO","",IF(G1095="FEBBRAIO","",IF(G1095="MARZO","",IF(G1095="APRILE","",IF(G1095="MAGGIO","",IF(G1095="GIUGNO","",IF(G1095="LUGLIO","",IF(G1095="AGOSTO","",IF(G1095="SETTEMBRE","",IF(G1095="OTTOBRE","",IF(G1095="NOVEMBRE","",IF(G1095="DICEMBRE","",IF(OR('Calendario Attività Giovanile'!$D1095="",'Calendario Attività Giovanile'!$E1095="",'Calendario Attività Giovanile'!$H1095="",'Calendario Attività Giovanile'!$I1095=""),"ERRORE! MANCA…","")))))))))))))),"")</f>
        <v/>
      </c>
      <c r="N754" s="25" t="str">
        <f t="shared" si="60"/>
        <v/>
      </c>
      <c r="O754" s="25" t="str">
        <f t="shared" si="61"/>
        <v/>
      </c>
      <c r="P754" s="25" t="str">
        <f t="shared" si="62"/>
        <v/>
      </c>
      <c r="Q754" s="25" t="str">
        <f t="shared" si="63"/>
        <v/>
      </c>
      <c r="R754" s="12" t="str">
        <f t="shared" si="59"/>
        <v/>
      </c>
      <c r="S754" s="6"/>
      <c r="T754" s="4"/>
      <c r="U754" s="4"/>
    </row>
    <row r="755" spans="13:21" ht="24" customHeight="1">
      <c r="M755" s="24" t="str">
        <f>IFERROR(IF(G1096="","",IF(G1096="GENNAIO","",IF(G1096="FEBBRAIO","",IF(G1096="MARZO","",IF(G1096="APRILE","",IF(G1096="MAGGIO","",IF(G1096="GIUGNO","",IF(G1096="LUGLIO","",IF(G1096="AGOSTO","",IF(G1096="SETTEMBRE","",IF(G1096="OTTOBRE","",IF(G1096="NOVEMBRE","",IF(G1096="DICEMBRE","",IF(OR('Calendario Attività Giovanile'!$D1096="",'Calendario Attività Giovanile'!$E1096="",'Calendario Attività Giovanile'!$H1096="",'Calendario Attività Giovanile'!$I1096=""),"ERRORE! MANCA…","")))))))))))))),"")</f>
        <v/>
      </c>
      <c r="N755" s="25" t="str">
        <f t="shared" si="60"/>
        <v/>
      </c>
      <c r="O755" s="25" t="str">
        <f t="shared" si="61"/>
        <v/>
      </c>
      <c r="P755" s="25" t="str">
        <f t="shared" si="62"/>
        <v/>
      </c>
      <c r="Q755" s="25" t="str">
        <f t="shared" si="63"/>
        <v/>
      </c>
      <c r="R755" s="12" t="str">
        <f t="shared" si="59"/>
        <v/>
      </c>
      <c r="S755" s="6"/>
      <c r="T755" s="4"/>
      <c r="U755" s="4"/>
    </row>
    <row r="756" spans="13:21" ht="24" customHeight="1">
      <c r="M756" s="24" t="str">
        <f>IFERROR(IF(G1097="","",IF(G1097="GENNAIO","",IF(G1097="FEBBRAIO","",IF(G1097="MARZO","",IF(G1097="APRILE","",IF(G1097="MAGGIO","",IF(G1097="GIUGNO","",IF(G1097="LUGLIO","",IF(G1097="AGOSTO","",IF(G1097="SETTEMBRE","",IF(G1097="OTTOBRE","",IF(G1097="NOVEMBRE","",IF(G1097="DICEMBRE","",IF(OR('Calendario Attività Giovanile'!$D1097="",'Calendario Attività Giovanile'!$E1097="",'Calendario Attività Giovanile'!$H1097="",'Calendario Attività Giovanile'!$I1097=""),"ERRORE! MANCA…","")))))))))))))),"")</f>
        <v/>
      </c>
      <c r="N756" s="25" t="str">
        <f t="shared" si="60"/>
        <v/>
      </c>
      <c r="O756" s="25" t="str">
        <f t="shared" si="61"/>
        <v/>
      </c>
      <c r="P756" s="25" t="str">
        <f t="shared" si="62"/>
        <v/>
      </c>
      <c r="Q756" s="25" t="str">
        <f t="shared" si="63"/>
        <v/>
      </c>
      <c r="R756" s="12" t="str">
        <f t="shared" si="59"/>
        <v/>
      </c>
      <c r="S756" s="6"/>
      <c r="T756" s="4"/>
      <c r="U756" s="4"/>
    </row>
    <row r="757" spans="13:21" ht="24" customHeight="1">
      <c r="M757" s="24" t="str">
        <f>IFERROR(IF(G1098="","",IF(G1098="GENNAIO","",IF(G1098="FEBBRAIO","",IF(G1098="MARZO","",IF(G1098="APRILE","",IF(G1098="MAGGIO","",IF(G1098="GIUGNO","",IF(G1098="LUGLIO","",IF(G1098="AGOSTO","",IF(G1098="SETTEMBRE","",IF(G1098="OTTOBRE","",IF(G1098="NOVEMBRE","",IF(G1098="DICEMBRE","",IF(OR('Calendario Attività Giovanile'!$D1098="",'Calendario Attività Giovanile'!$E1098="",'Calendario Attività Giovanile'!$H1098="",'Calendario Attività Giovanile'!$I1098=""),"ERRORE! MANCA…","")))))))))))))),"")</f>
        <v/>
      </c>
      <c r="N757" s="25" t="str">
        <f t="shared" si="60"/>
        <v/>
      </c>
      <c r="O757" s="25" t="str">
        <f t="shared" si="61"/>
        <v/>
      </c>
      <c r="P757" s="25" t="str">
        <f t="shared" si="62"/>
        <v/>
      </c>
      <c r="Q757" s="25" t="str">
        <f t="shared" si="63"/>
        <v/>
      </c>
      <c r="R757" s="12" t="str">
        <f t="shared" si="59"/>
        <v/>
      </c>
      <c r="S757" s="6"/>
      <c r="T757" s="4"/>
      <c r="U757" s="4"/>
    </row>
    <row r="758" spans="13:21" ht="24" customHeight="1">
      <c r="M758" s="24" t="str">
        <f>IFERROR(IF(G1099="","",IF(G1099="GENNAIO","",IF(G1099="FEBBRAIO","",IF(G1099="MARZO","",IF(G1099="APRILE","",IF(G1099="MAGGIO","",IF(G1099="GIUGNO","",IF(G1099="LUGLIO","",IF(G1099="AGOSTO","",IF(G1099="SETTEMBRE","",IF(G1099="OTTOBRE","",IF(G1099="NOVEMBRE","",IF(G1099="DICEMBRE","",IF(OR('Calendario Attività Giovanile'!$D1099="",'Calendario Attività Giovanile'!$E1099="",'Calendario Attività Giovanile'!$H1099="",'Calendario Attività Giovanile'!$I1099=""),"ERRORE! MANCA…","")))))))))))))),"")</f>
        <v/>
      </c>
      <c r="N758" s="25" t="str">
        <f t="shared" si="60"/>
        <v/>
      </c>
      <c r="O758" s="25" t="str">
        <f t="shared" si="61"/>
        <v/>
      </c>
      <c r="P758" s="25" t="str">
        <f t="shared" si="62"/>
        <v/>
      </c>
      <c r="Q758" s="25" t="str">
        <f t="shared" si="63"/>
        <v/>
      </c>
      <c r="R758" s="12" t="str">
        <f t="shared" ref="R758:R821" si="64">IF(M758="ERRORE! MANCA…",1,"")</f>
        <v/>
      </c>
      <c r="S758" s="6"/>
      <c r="T758" s="4"/>
      <c r="U758" s="4"/>
    </row>
    <row r="759" spans="13:21" ht="24" customHeight="1">
      <c r="M759" s="24" t="str">
        <f>IFERROR(IF(G1100="","",IF(G1100="GENNAIO","",IF(G1100="FEBBRAIO","",IF(G1100="MARZO","",IF(G1100="APRILE","",IF(G1100="MAGGIO","",IF(G1100="GIUGNO","",IF(G1100="LUGLIO","",IF(G1100="AGOSTO","",IF(G1100="SETTEMBRE","",IF(G1100="OTTOBRE","",IF(G1100="NOVEMBRE","",IF(G1100="DICEMBRE","",IF(OR('Calendario Attività Giovanile'!$D1100="",'Calendario Attività Giovanile'!$E1100="",'Calendario Attività Giovanile'!$H1100="",'Calendario Attività Giovanile'!$I1100=""),"ERRORE! MANCA…","")))))))))))))),"")</f>
        <v/>
      </c>
      <c r="N759" s="25" t="str">
        <f t="shared" si="60"/>
        <v/>
      </c>
      <c r="O759" s="25" t="str">
        <f t="shared" si="61"/>
        <v/>
      </c>
      <c r="P759" s="25" t="str">
        <f t="shared" si="62"/>
        <v/>
      </c>
      <c r="Q759" s="25" t="str">
        <f t="shared" si="63"/>
        <v/>
      </c>
      <c r="R759" s="12" t="str">
        <f t="shared" si="64"/>
        <v/>
      </c>
      <c r="S759" s="6"/>
      <c r="T759" s="4"/>
      <c r="U759" s="4"/>
    </row>
    <row r="760" spans="13:21" ht="24" customHeight="1">
      <c r="M760" s="24" t="str">
        <f>IFERROR(IF(G1101="","",IF(G1101="GENNAIO","",IF(G1101="FEBBRAIO","",IF(G1101="MARZO","",IF(G1101="APRILE","",IF(G1101="MAGGIO","",IF(G1101="GIUGNO","",IF(G1101="LUGLIO","",IF(G1101="AGOSTO","",IF(G1101="SETTEMBRE","",IF(G1101="OTTOBRE","",IF(G1101="NOVEMBRE","",IF(G1101="DICEMBRE","",IF(OR('Calendario Attività Giovanile'!$D1101="",'Calendario Attività Giovanile'!$E1101="",'Calendario Attività Giovanile'!$H1101="",'Calendario Attività Giovanile'!$I1101=""),"ERRORE! MANCA…","")))))))))))))),"")</f>
        <v/>
      </c>
      <c r="N760" s="25" t="str">
        <f t="shared" si="60"/>
        <v/>
      </c>
      <c r="O760" s="25" t="str">
        <f t="shared" si="61"/>
        <v/>
      </c>
      <c r="P760" s="25" t="str">
        <f t="shared" si="62"/>
        <v/>
      </c>
      <c r="Q760" s="25" t="str">
        <f t="shared" si="63"/>
        <v/>
      </c>
      <c r="R760" s="12" t="str">
        <f t="shared" si="64"/>
        <v/>
      </c>
      <c r="S760" s="6"/>
      <c r="T760" s="4"/>
      <c r="U760" s="4"/>
    </row>
    <row r="761" spans="13:21" ht="24" customHeight="1">
      <c r="M761" s="24" t="str">
        <f>IFERROR(IF(G1102="","",IF(G1102="GENNAIO","",IF(G1102="FEBBRAIO","",IF(G1102="MARZO","",IF(G1102="APRILE","",IF(G1102="MAGGIO","",IF(G1102="GIUGNO","",IF(G1102="LUGLIO","",IF(G1102="AGOSTO","",IF(G1102="SETTEMBRE","",IF(G1102="OTTOBRE","",IF(G1102="NOVEMBRE","",IF(G1102="DICEMBRE","",IF(OR('Calendario Attività Giovanile'!$D1102="",'Calendario Attività Giovanile'!$E1102="",'Calendario Attività Giovanile'!$H1102="",'Calendario Attività Giovanile'!$I1102=""),"ERRORE! MANCA…","")))))))))))))),"")</f>
        <v/>
      </c>
      <c r="N761" s="25" t="str">
        <f t="shared" si="60"/>
        <v/>
      </c>
      <c r="O761" s="25" t="str">
        <f t="shared" si="61"/>
        <v/>
      </c>
      <c r="P761" s="25" t="str">
        <f t="shared" si="62"/>
        <v/>
      </c>
      <c r="Q761" s="25" t="str">
        <f t="shared" si="63"/>
        <v/>
      </c>
      <c r="R761" s="12" t="str">
        <f t="shared" si="64"/>
        <v/>
      </c>
      <c r="S761" s="6"/>
      <c r="T761" s="4"/>
      <c r="U761" s="4"/>
    </row>
    <row r="762" spans="13:21" ht="24" customHeight="1">
      <c r="M762" s="24" t="str">
        <f>IFERROR(IF(G1103="","",IF(G1103="GENNAIO","",IF(G1103="FEBBRAIO","",IF(G1103="MARZO","",IF(G1103="APRILE","",IF(G1103="MAGGIO","",IF(G1103="GIUGNO","",IF(G1103="LUGLIO","",IF(G1103="AGOSTO","",IF(G1103="SETTEMBRE","",IF(G1103="OTTOBRE","",IF(G1103="NOVEMBRE","",IF(G1103="DICEMBRE","",IF(OR('Calendario Attività Giovanile'!$D1103="",'Calendario Attività Giovanile'!$E1103="",'Calendario Attività Giovanile'!$H1103="",'Calendario Attività Giovanile'!$I1103=""),"ERRORE! MANCA…","")))))))))))))),"")</f>
        <v/>
      </c>
      <c r="N762" s="25" t="str">
        <f t="shared" si="60"/>
        <v/>
      </c>
      <c r="O762" s="25" t="str">
        <f t="shared" si="61"/>
        <v/>
      </c>
      <c r="P762" s="25" t="str">
        <f t="shared" si="62"/>
        <v/>
      </c>
      <c r="Q762" s="25" t="str">
        <f t="shared" si="63"/>
        <v/>
      </c>
      <c r="R762" s="12" t="str">
        <f t="shared" si="64"/>
        <v/>
      </c>
      <c r="S762" s="6"/>
      <c r="T762" s="4"/>
      <c r="U762" s="4"/>
    </row>
    <row r="763" spans="13:21" ht="24" customHeight="1">
      <c r="M763" s="24" t="str">
        <f>IFERROR(IF(G1104="","",IF(G1104="GENNAIO","",IF(G1104="FEBBRAIO","",IF(G1104="MARZO","",IF(G1104="APRILE","",IF(G1104="MAGGIO","",IF(G1104="GIUGNO","",IF(G1104="LUGLIO","",IF(G1104="AGOSTO","",IF(G1104="SETTEMBRE","",IF(G1104="OTTOBRE","",IF(G1104="NOVEMBRE","",IF(G1104="DICEMBRE","",IF(OR('Calendario Attività Giovanile'!$D1104="",'Calendario Attività Giovanile'!$E1104="",'Calendario Attività Giovanile'!$H1104="",'Calendario Attività Giovanile'!$I1104=""),"ERRORE! MANCA…","")))))))))))))),"")</f>
        <v/>
      </c>
      <c r="N763" s="25" t="str">
        <f t="shared" si="60"/>
        <v/>
      </c>
      <c r="O763" s="25" t="str">
        <f t="shared" si="61"/>
        <v/>
      </c>
      <c r="P763" s="25" t="str">
        <f t="shared" si="62"/>
        <v/>
      </c>
      <c r="Q763" s="25" t="str">
        <f t="shared" si="63"/>
        <v/>
      </c>
      <c r="R763" s="12" t="str">
        <f t="shared" si="64"/>
        <v/>
      </c>
      <c r="S763" s="6"/>
      <c r="T763" s="4"/>
      <c r="U763" s="4"/>
    </row>
    <row r="764" spans="13:21" ht="24" customHeight="1">
      <c r="M764" s="24" t="str">
        <f>IFERROR(IF(G1105="","",IF(G1105="GENNAIO","",IF(G1105="FEBBRAIO","",IF(G1105="MARZO","",IF(G1105="APRILE","",IF(G1105="MAGGIO","",IF(G1105="GIUGNO","",IF(G1105="LUGLIO","",IF(G1105="AGOSTO","",IF(G1105="SETTEMBRE","",IF(G1105="OTTOBRE","",IF(G1105="NOVEMBRE","",IF(G1105="DICEMBRE","",IF(OR('Calendario Attività Giovanile'!$D1105="",'Calendario Attività Giovanile'!$E1105="",'Calendario Attività Giovanile'!$H1105="",'Calendario Attività Giovanile'!$I1105=""),"ERRORE! MANCA…","")))))))))))))),"")</f>
        <v/>
      </c>
      <c r="N764" s="25" t="str">
        <f t="shared" si="60"/>
        <v/>
      </c>
      <c r="O764" s="25" t="str">
        <f t="shared" si="61"/>
        <v/>
      </c>
      <c r="P764" s="25" t="str">
        <f t="shared" si="62"/>
        <v/>
      </c>
      <c r="Q764" s="25" t="str">
        <f t="shared" si="63"/>
        <v/>
      </c>
      <c r="R764" s="12" t="str">
        <f t="shared" si="64"/>
        <v/>
      </c>
      <c r="S764" s="6"/>
      <c r="T764" s="4"/>
      <c r="U764" s="4"/>
    </row>
    <row r="765" spans="13:21" ht="24" customHeight="1">
      <c r="M765" s="24" t="str">
        <f>IFERROR(IF(G1106="","",IF(G1106="GENNAIO","",IF(G1106="FEBBRAIO","",IF(G1106="MARZO","",IF(G1106="APRILE","",IF(G1106="MAGGIO","",IF(G1106="GIUGNO","",IF(G1106="LUGLIO","",IF(G1106="AGOSTO","",IF(G1106="SETTEMBRE","",IF(G1106="OTTOBRE","",IF(G1106="NOVEMBRE","",IF(G1106="DICEMBRE","",IF(OR('Calendario Attività Giovanile'!$D1106="",'Calendario Attività Giovanile'!$E1106="",'Calendario Attività Giovanile'!$H1106="",'Calendario Attività Giovanile'!$I1106=""),"ERRORE! MANCA…","")))))))))))))),"")</f>
        <v/>
      </c>
      <c r="N765" s="25" t="str">
        <f t="shared" si="60"/>
        <v/>
      </c>
      <c r="O765" s="25" t="str">
        <f t="shared" si="61"/>
        <v/>
      </c>
      <c r="P765" s="25" t="str">
        <f t="shared" si="62"/>
        <v/>
      </c>
      <c r="Q765" s="25" t="str">
        <f t="shared" si="63"/>
        <v/>
      </c>
      <c r="R765" s="12" t="str">
        <f t="shared" si="64"/>
        <v/>
      </c>
      <c r="S765" s="6"/>
      <c r="T765" s="4"/>
      <c r="U765" s="4"/>
    </row>
    <row r="766" spans="13:21" ht="24" customHeight="1">
      <c r="M766" s="24" t="str">
        <f>IFERROR(IF(G1107="","",IF(G1107="GENNAIO","",IF(G1107="FEBBRAIO","",IF(G1107="MARZO","",IF(G1107="APRILE","",IF(G1107="MAGGIO","",IF(G1107="GIUGNO","",IF(G1107="LUGLIO","",IF(G1107="AGOSTO","",IF(G1107="SETTEMBRE","",IF(G1107="OTTOBRE","",IF(G1107="NOVEMBRE","",IF(G1107="DICEMBRE","",IF(OR('Calendario Attività Giovanile'!$D1107="",'Calendario Attività Giovanile'!$E1107="",'Calendario Attività Giovanile'!$H1107="",'Calendario Attività Giovanile'!$I1107=""),"ERRORE! MANCA…","")))))))))))))),"")</f>
        <v/>
      </c>
      <c r="N766" s="25" t="str">
        <f t="shared" si="60"/>
        <v/>
      </c>
      <c r="O766" s="25" t="str">
        <f t="shared" si="61"/>
        <v/>
      </c>
      <c r="P766" s="25" t="str">
        <f t="shared" si="62"/>
        <v/>
      </c>
      <c r="Q766" s="25" t="str">
        <f t="shared" si="63"/>
        <v/>
      </c>
      <c r="R766" s="12" t="str">
        <f t="shared" si="64"/>
        <v/>
      </c>
      <c r="S766" s="6"/>
      <c r="T766" s="4"/>
      <c r="U766" s="4"/>
    </row>
    <row r="767" spans="13:21" ht="24" customHeight="1">
      <c r="M767" s="24" t="str">
        <f>IFERROR(IF(G1108="","",IF(G1108="GENNAIO","",IF(G1108="FEBBRAIO","",IF(G1108="MARZO","",IF(G1108="APRILE","",IF(G1108="MAGGIO","",IF(G1108="GIUGNO","",IF(G1108="LUGLIO","",IF(G1108="AGOSTO","",IF(G1108="SETTEMBRE","",IF(G1108="OTTOBRE","",IF(G1108="NOVEMBRE","",IF(G1108="DICEMBRE","",IF(OR('Calendario Attività Giovanile'!$D1108="",'Calendario Attività Giovanile'!$E1108="",'Calendario Attività Giovanile'!$H1108="",'Calendario Attività Giovanile'!$I1108=""),"ERRORE! MANCA…","")))))))))))))),"")</f>
        <v/>
      </c>
      <c r="N767" s="25" t="str">
        <f t="shared" si="60"/>
        <v/>
      </c>
      <c r="O767" s="25" t="str">
        <f t="shared" si="61"/>
        <v/>
      </c>
      <c r="P767" s="25" t="str">
        <f t="shared" si="62"/>
        <v/>
      </c>
      <c r="Q767" s="25" t="str">
        <f t="shared" si="63"/>
        <v/>
      </c>
      <c r="R767" s="12" t="str">
        <f t="shared" si="64"/>
        <v/>
      </c>
      <c r="S767" s="6"/>
      <c r="T767" s="4"/>
      <c r="U767" s="4"/>
    </row>
    <row r="768" spans="13:21" ht="24" customHeight="1">
      <c r="M768" s="24" t="str">
        <f>IFERROR(IF(G1109="","",IF(G1109="GENNAIO","",IF(G1109="FEBBRAIO","",IF(G1109="MARZO","",IF(G1109="APRILE","",IF(G1109="MAGGIO","",IF(G1109="GIUGNO","",IF(G1109="LUGLIO","",IF(G1109="AGOSTO","",IF(G1109="SETTEMBRE","",IF(G1109="OTTOBRE","",IF(G1109="NOVEMBRE","",IF(G1109="DICEMBRE","",IF(OR('Calendario Attività Giovanile'!$D1109="",'Calendario Attività Giovanile'!$E1109="",'Calendario Attività Giovanile'!$H1109="",'Calendario Attività Giovanile'!$I1109=""),"ERRORE! MANCA…","")))))))))))))),"")</f>
        <v/>
      </c>
      <c r="N768" s="25" t="str">
        <f t="shared" si="60"/>
        <v/>
      </c>
      <c r="O768" s="25" t="str">
        <f t="shared" si="61"/>
        <v/>
      </c>
      <c r="P768" s="25" t="str">
        <f t="shared" si="62"/>
        <v/>
      </c>
      <c r="Q768" s="25" t="str">
        <f t="shared" si="63"/>
        <v/>
      </c>
      <c r="R768" s="12" t="str">
        <f t="shared" si="64"/>
        <v/>
      </c>
      <c r="S768" s="6"/>
      <c r="T768" s="4"/>
      <c r="U768" s="4"/>
    </row>
    <row r="769" spans="13:21" ht="24" customHeight="1">
      <c r="M769" s="24" t="str">
        <f>IFERROR(IF(G1110="","",IF(G1110="GENNAIO","",IF(G1110="FEBBRAIO","",IF(G1110="MARZO","",IF(G1110="APRILE","",IF(G1110="MAGGIO","",IF(G1110="GIUGNO","",IF(G1110="LUGLIO","",IF(G1110="AGOSTO","",IF(G1110="SETTEMBRE","",IF(G1110="OTTOBRE","",IF(G1110="NOVEMBRE","",IF(G1110="DICEMBRE","",IF(OR('Calendario Attività Giovanile'!$D1110="",'Calendario Attività Giovanile'!$E1110="",'Calendario Attività Giovanile'!$H1110="",'Calendario Attività Giovanile'!$I1110=""),"ERRORE! MANCA…","")))))))))))))),"")</f>
        <v/>
      </c>
      <c r="N769" s="25" t="str">
        <f t="shared" si="60"/>
        <v/>
      </c>
      <c r="O769" s="25" t="str">
        <f t="shared" si="61"/>
        <v/>
      </c>
      <c r="P769" s="25" t="str">
        <f t="shared" si="62"/>
        <v/>
      </c>
      <c r="Q769" s="25" t="str">
        <f t="shared" si="63"/>
        <v/>
      </c>
      <c r="R769" s="12" t="str">
        <f t="shared" si="64"/>
        <v/>
      </c>
      <c r="S769" s="6"/>
      <c r="T769" s="4"/>
      <c r="U769" s="4"/>
    </row>
    <row r="770" spans="13:21" ht="24" customHeight="1">
      <c r="M770" s="24" t="str">
        <f>IFERROR(IF(G1111="","",IF(G1111="GENNAIO","",IF(G1111="FEBBRAIO","",IF(G1111="MARZO","",IF(G1111="APRILE","",IF(G1111="MAGGIO","",IF(G1111="GIUGNO","",IF(G1111="LUGLIO","",IF(G1111="AGOSTO","",IF(G1111="SETTEMBRE","",IF(G1111="OTTOBRE","",IF(G1111="NOVEMBRE","",IF(G1111="DICEMBRE","",IF(OR('Calendario Attività Giovanile'!$D1111="",'Calendario Attività Giovanile'!$E1111="",'Calendario Attività Giovanile'!$H1111="",'Calendario Attività Giovanile'!$I1111=""),"ERRORE! MANCA…","")))))))))))))),"")</f>
        <v/>
      </c>
      <c r="N770" s="25" t="str">
        <f t="shared" si="60"/>
        <v/>
      </c>
      <c r="O770" s="25" t="str">
        <f t="shared" si="61"/>
        <v/>
      </c>
      <c r="P770" s="25" t="str">
        <f t="shared" si="62"/>
        <v/>
      </c>
      <c r="Q770" s="25" t="str">
        <f t="shared" si="63"/>
        <v/>
      </c>
      <c r="R770" s="12" t="str">
        <f t="shared" si="64"/>
        <v/>
      </c>
      <c r="S770" s="6"/>
      <c r="T770" s="4"/>
      <c r="U770" s="4"/>
    </row>
    <row r="771" spans="13:21" ht="24" customHeight="1">
      <c r="M771" s="24" t="str">
        <f>IFERROR(IF(G1112="","",IF(G1112="GENNAIO","",IF(G1112="FEBBRAIO","",IF(G1112="MARZO","",IF(G1112="APRILE","",IF(G1112="MAGGIO","",IF(G1112="GIUGNO","",IF(G1112="LUGLIO","",IF(G1112="AGOSTO","",IF(G1112="SETTEMBRE","",IF(G1112="OTTOBRE","",IF(G1112="NOVEMBRE","",IF(G1112="DICEMBRE","",IF(OR('Calendario Attività Giovanile'!$D1112="",'Calendario Attività Giovanile'!$E1112="",'Calendario Attività Giovanile'!$H1112="",'Calendario Attività Giovanile'!$I1112=""),"ERRORE! MANCA…","")))))))))))))),"")</f>
        <v/>
      </c>
      <c r="N771" s="25" t="str">
        <f t="shared" si="60"/>
        <v/>
      </c>
      <c r="O771" s="25" t="str">
        <f t="shared" si="61"/>
        <v/>
      </c>
      <c r="P771" s="25" t="str">
        <f t="shared" si="62"/>
        <v/>
      </c>
      <c r="Q771" s="25" t="str">
        <f t="shared" si="63"/>
        <v/>
      </c>
      <c r="R771" s="12" t="str">
        <f t="shared" si="64"/>
        <v/>
      </c>
      <c r="S771" s="6"/>
      <c r="T771" s="4"/>
      <c r="U771" s="4"/>
    </row>
    <row r="772" spans="13:21" ht="24" customHeight="1">
      <c r="M772" s="24" t="str">
        <f>IFERROR(IF(G1113="","",IF(G1113="GENNAIO","",IF(G1113="FEBBRAIO","",IF(G1113="MARZO","",IF(G1113="APRILE","",IF(G1113="MAGGIO","",IF(G1113="GIUGNO","",IF(G1113="LUGLIO","",IF(G1113="AGOSTO","",IF(G1113="SETTEMBRE","",IF(G1113="OTTOBRE","",IF(G1113="NOVEMBRE","",IF(G1113="DICEMBRE","",IF(OR('Calendario Attività Giovanile'!$D1113="",'Calendario Attività Giovanile'!$E1113="",'Calendario Attività Giovanile'!$H1113="",'Calendario Attività Giovanile'!$I1113=""),"ERRORE! MANCA…","")))))))))))))),"")</f>
        <v/>
      </c>
      <c r="N772" s="25" t="str">
        <f t="shared" si="60"/>
        <v/>
      </c>
      <c r="O772" s="25" t="str">
        <f t="shared" si="61"/>
        <v/>
      </c>
      <c r="P772" s="25" t="str">
        <f t="shared" si="62"/>
        <v/>
      </c>
      <c r="Q772" s="25" t="str">
        <f t="shared" si="63"/>
        <v/>
      </c>
      <c r="R772" s="12" t="str">
        <f t="shared" si="64"/>
        <v/>
      </c>
      <c r="S772" s="6"/>
      <c r="T772" s="4"/>
      <c r="U772" s="4"/>
    </row>
    <row r="773" spans="13:21" ht="24" customHeight="1">
      <c r="M773" s="24" t="str">
        <f>IFERROR(IF(G1114="","",IF(G1114="GENNAIO","",IF(G1114="FEBBRAIO","",IF(G1114="MARZO","",IF(G1114="APRILE","",IF(G1114="MAGGIO","",IF(G1114="GIUGNO","",IF(G1114="LUGLIO","",IF(G1114="AGOSTO","",IF(G1114="SETTEMBRE","",IF(G1114="OTTOBRE","",IF(G1114="NOVEMBRE","",IF(G1114="DICEMBRE","",IF(OR('Calendario Attività Giovanile'!$D1114="",'Calendario Attività Giovanile'!$E1114="",'Calendario Attività Giovanile'!$H1114="",'Calendario Attività Giovanile'!$I1114=""),"ERRORE! MANCA…","")))))))))))))),"")</f>
        <v/>
      </c>
      <c r="N773" s="25" t="str">
        <f t="shared" si="60"/>
        <v/>
      </c>
      <c r="O773" s="25" t="str">
        <f t="shared" si="61"/>
        <v/>
      </c>
      <c r="P773" s="25" t="str">
        <f t="shared" si="62"/>
        <v/>
      </c>
      <c r="Q773" s="25" t="str">
        <f t="shared" si="63"/>
        <v/>
      </c>
      <c r="R773" s="12" t="str">
        <f t="shared" si="64"/>
        <v/>
      </c>
      <c r="S773" s="6"/>
      <c r="T773" s="4"/>
      <c r="U773" s="4"/>
    </row>
    <row r="774" spans="13:21" ht="24" customHeight="1">
      <c r="M774" s="24" t="str">
        <f>IFERROR(IF(G1115="","",IF(G1115="GENNAIO","",IF(G1115="FEBBRAIO","",IF(G1115="MARZO","",IF(G1115="APRILE","",IF(G1115="MAGGIO","",IF(G1115="GIUGNO","",IF(G1115="LUGLIO","",IF(G1115="AGOSTO","",IF(G1115="SETTEMBRE","",IF(G1115="OTTOBRE","",IF(G1115="NOVEMBRE","",IF(G1115="DICEMBRE","",IF(OR('Calendario Attività Giovanile'!$D1115="",'Calendario Attività Giovanile'!$E1115="",'Calendario Attività Giovanile'!$H1115="",'Calendario Attività Giovanile'!$I1115=""),"ERRORE! MANCA…","")))))))))))))),"")</f>
        <v/>
      </c>
      <c r="N774" s="25" t="str">
        <f t="shared" si="60"/>
        <v/>
      </c>
      <c r="O774" s="25" t="str">
        <f t="shared" si="61"/>
        <v/>
      </c>
      <c r="P774" s="25" t="str">
        <f t="shared" si="62"/>
        <v/>
      </c>
      <c r="Q774" s="25" t="str">
        <f t="shared" si="63"/>
        <v/>
      </c>
      <c r="R774" s="12" t="str">
        <f t="shared" si="64"/>
        <v/>
      </c>
      <c r="S774" s="6"/>
      <c r="T774" s="4"/>
      <c r="U774" s="4"/>
    </row>
    <row r="775" spans="13:21" ht="24" customHeight="1">
      <c r="M775" s="24" t="str">
        <f>IFERROR(IF(G1116="","",IF(G1116="GENNAIO","",IF(G1116="FEBBRAIO","",IF(G1116="MARZO","",IF(G1116="APRILE","",IF(G1116="MAGGIO","",IF(G1116="GIUGNO","",IF(G1116="LUGLIO","",IF(G1116="AGOSTO","",IF(G1116="SETTEMBRE","",IF(G1116="OTTOBRE","",IF(G1116="NOVEMBRE","",IF(G1116="DICEMBRE","",IF(OR('Calendario Attività Giovanile'!$D1116="",'Calendario Attività Giovanile'!$E1116="",'Calendario Attività Giovanile'!$H1116="",'Calendario Attività Giovanile'!$I1116=""),"ERRORE! MANCA…","")))))))))))))),"")</f>
        <v/>
      </c>
      <c r="N775" s="25" t="str">
        <f t="shared" si="60"/>
        <v/>
      </c>
      <c r="O775" s="25" t="str">
        <f t="shared" si="61"/>
        <v/>
      </c>
      <c r="P775" s="25" t="str">
        <f t="shared" si="62"/>
        <v/>
      </c>
      <c r="Q775" s="25" t="str">
        <f t="shared" si="63"/>
        <v/>
      </c>
      <c r="R775" s="12" t="str">
        <f t="shared" si="64"/>
        <v/>
      </c>
      <c r="S775" s="6"/>
      <c r="T775" s="4"/>
      <c r="U775" s="4"/>
    </row>
    <row r="776" spans="13:21" ht="24" customHeight="1">
      <c r="M776" s="24" t="str">
        <f>IFERROR(IF(G1117="","",IF(G1117="GENNAIO","",IF(G1117="FEBBRAIO","",IF(G1117="MARZO","",IF(G1117="APRILE","",IF(G1117="MAGGIO","",IF(G1117="GIUGNO","",IF(G1117="LUGLIO","",IF(G1117="AGOSTO","",IF(G1117="SETTEMBRE","",IF(G1117="OTTOBRE","",IF(G1117="NOVEMBRE","",IF(G1117="DICEMBRE","",IF(OR('Calendario Attività Giovanile'!$D1117="",'Calendario Attività Giovanile'!$E1117="",'Calendario Attività Giovanile'!$H1117="",'Calendario Attività Giovanile'!$I1117=""),"ERRORE! MANCA…","")))))))))))))),"")</f>
        <v/>
      </c>
      <c r="N776" s="25" t="str">
        <f t="shared" si="60"/>
        <v/>
      </c>
      <c r="O776" s="25" t="str">
        <f t="shared" si="61"/>
        <v/>
      </c>
      <c r="P776" s="25" t="str">
        <f t="shared" si="62"/>
        <v/>
      </c>
      <c r="Q776" s="25" t="str">
        <f t="shared" si="63"/>
        <v/>
      </c>
      <c r="R776" s="12" t="str">
        <f t="shared" si="64"/>
        <v/>
      </c>
      <c r="S776" s="6"/>
      <c r="T776" s="4"/>
      <c r="U776" s="4"/>
    </row>
    <row r="777" spans="13:21" ht="24" customHeight="1">
      <c r="M777" s="24" t="str">
        <f>IFERROR(IF(G1118="","",IF(G1118="GENNAIO","",IF(G1118="FEBBRAIO","",IF(G1118="MARZO","",IF(G1118="APRILE","",IF(G1118="MAGGIO","",IF(G1118="GIUGNO","",IF(G1118="LUGLIO","",IF(G1118="AGOSTO","",IF(G1118="SETTEMBRE","",IF(G1118="OTTOBRE","",IF(G1118="NOVEMBRE","",IF(G1118="DICEMBRE","",IF(OR('Calendario Attività Giovanile'!$D1118="",'Calendario Attività Giovanile'!$E1118="",'Calendario Attività Giovanile'!$H1118="",'Calendario Attività Giovanile'!$I1118=""),"ERRORE! MANCA…","")))))))))))))),"")</f>
        <v/>
      </c>
      <c r="N777" s="25" t="str">
        <f t="shared" si="60"/>
        <v/>
      </c>
      <c r="O777" s="25" t="str">
        <f t="shared" si="61"/>
        <v/>
      </c>
      <c r="P777" s="25" t="str">
        <f t="shared" si="62"/>
        <v/>
      </c>
      <c r="Q777" s="25" t="str">
        <f t="shared" si="63"/>
        <v/>
      </c>
      <c r="R777" s="12" t="str">
        <f t="shared" si="64"/>
        <v/>
      </c>
      <c r="S777" s="6"/>
      <c r="T777" s="4"/>
      <c r="U777" s="4"/>
    </row>
    <row r="778" spans="13:21" ht="24" customHeight="1">
      <c r="M778" s="24" t="str">
        <f>IFERROR(IF(G1119="","",IF(G1119="GENNAIO","",IF(G1119="FEBBRAIO","",IF(G1119="MARZO","",IF(G1119="APRILE","",IF(G1119="MAGGIO","",IF(G1119="GIUGNO","",IF(G1119="LUGLIO","",IF(G1119="AGOSTO","",IF(G1119="SETTEMBRE","",IF(G1119="OTTOBRE","",IF(G1119="NOVEMBRE","",IF(G1119="DICEMBRE","",IF(OR('Calendario Attività Giovanile'!$D1119="",'Calendario Attività Giovanile'!$E1119="",'Calendario Attività Giovanile'!$H1119="",'Calendario Attività Giovanile'!$I1119=""),"ERRORE! MANCA…","")))))))))))))),"")</f>
        <v/>
      </c>
      <c r="N778" s="25" t="str">
        <f t="shared" si="60"/>
        <v/>
      </c>
      <c r="O778" s="25" t="str">
        <f t="shared" si="61"/>
        <v/>
      </c>
      <c r="P778" s="25" t="str">
        <f t="shared" si="62"/>
        <v/>
      </c>
      <c r="Q778" s="25" t="str">
        <f t="shared" si="63"/>
        <v/>
      </c>
      <c r="R778" s="12" t="str">
        <f t="shared" si="64"/>
        <v/>
      </c>
      <c r="S778" s="6"/>
      <c r="T778" s="4"/>
      <c r="U778" s="4"/>
    </row>
    <row r="779" spans="13:21" ht="24" customHeight="1">
      <c r="M779" s="24" t="str">
        <f>IFERROR(IF(G1120="","",IF(G1120="GENNAIO","",IF(G1120="FEBBRAIO","",IF(G1120="MARZO","",IF(G1120="APRILE","",IF(G1120="MAGGIO","",IF(G1120="GIUGNO","",IF(G1120="LUGLIO","",IF(G1120="AGOSTO","",IF(G1120="SETTEMBRE","",IF(G1120="OTTOBRE","",IF(G1120="NOVEMBRE","",IF(G1120="DICEMBRE","",IF(OR('Calendario Attività Giovanile'!$D1120="",'Calendario Attività Giovanile'!$E1120="",'Calendario Attività Giovanile'!$H1120="",'Calendario Attività Giovanile'!$I1120=""),"ERRORE! MANCA…","")))))))))))))),"")</f>
        <v/>
      </c>
      <c r="N779" s="25" t="str">
        <f t="shared" si="60"/>
        <v/>
      </c>
      <c r="O779" s="25" t="str">
        <f t="shared" si="61"/>
        <v/>
      </c>
      <c r="P779" s="25" t="str">
        <f t="shared" si="62"/>
        <v/>
      </c>
      <c r="Q779" s="25" t="str">
        <f t="shared" si="63"/>
        <v/>
      </c>
      <c r="R779" s="12" t="str">
        <f t="shared" si="64"/>
        <v/>
      </c>
      <c r="S779" s="6"/>
      <c r="T779" s="4"/>
      <c r="U779" s="4"/>
    </row>
    <row r="780" spans="13:21" ht="24" customHeight="1">
      <c r="M780" s="24" t="str">
        <f>IFERROR(IF(G1121="","",IF(G1121="GENNAIO","",IF(G1121="FEBBRAIO","",IF(G1121="MARZO","",IF(G1121="APRILE","",IF(G1121="MAGGIO","",IF(G1121="GIUGNO","",IF(G1121="LUGLIO","",IF(G1121="AGOSTO","",IF(G1121="SETTEMBRE","",IF(G1121="OTTOBRE","",IF(G1121="NOVEMBRE","",IF(G1121="DICEMBRE","",IF(OR('Calendario Attività Giovanile'!$D1121="",'Calendario Attività Giovanile'!$E1121="",'Calendario Attività Giovanile'!$H1121="",'Calendario Attività Giovanile'!$I1121=""),"ERRORE! MANCA…","")))))))))))))),"")</f>
        <v/>
      </c>
      <c r="N780" s="25" t="str">
        <f t="shared" si="60"/>
        <v/>
      </c>
      <c r="O780" s="25" t="str">
        <f t="shared" si="61"/>
        <v/>
      </c>
      <c r="P780" s="25" t="str">
        <f t="shared" si="62"/>
        <v/>
      </c>
      <c r="Q780" s="25" t="str">
        <f t="shared" si="63"/>
        <v/>
      </c>
      <c r="R780" s="12" t="str">
        <f t="shared" si="64"/>
        <v/>
      </c>
      <c r="S780" s="6"/>
      <c r="T780" s="4"/>
      <c r="U780" s="4"/>
    </row>
    <row r="781" spans="13:21" ht="24" customHeight="1">
      <c r="M781" s="24" t="str">
        <f>IFERROR(IF(G1122="","",IF(G1122="GENNAIO","",IF(G1122="FEBBRAIO","",IF(G1122="MARZO","",IF(G1122="APRILE","",IF(G1122="MAGGIO","",IF(G1122="GIUGNO","",IF(G1122="LUGLIO","",IF(G1122="AGOSTO","",IF(G1122="SETTEMBRE","",IF(G1122="OTTOBRE","",IF(G1122="NOVEMBRE","",IF(G1122="DICEMBRE","",IF(OR('Calendario Attività Giovanile'!$D1122="",'Calendario Attività Giovanile'!$E1122="",'Calendario Attività Giovanile'!$H1122="",'Calendario Attività Giovanile'!$I1122=""),"ERRORE! MANCA…","")))))))))))))),"")</f>
        <v/>
      </c>
      <c r="N781" s="25" t="str">
        <f t="shared" si="60"/>
        <v/>
      </c>
      <c r="O781" s="25" t="str">
        <f t="shared" si="61"/>
        <v/>
      </c>
      <c r="P781" s="25" t="str">
        <f t="shared" si="62"/>
        <v/>
      </c>
      <c r="Q781" s="25" t="str">
        <f t="shared" si="63"/>
        <v/>
      </c>
      <c r="R781" s="12" t="str">
        <f t="shared" si="64"/>
        <v/>
      </c>
      <c r="S781" s="6"/>
      <c r="T781" s="4"/>
      <c r="U781" s="4"/>
    </row>
    <row r="782" spans="13:21" ht="24" customHeight="1">
      <c r="M782" s="24" t="str">
        <f>IFERROR(IF(G1123="","",IF(G1123="GENNAIO","",IF(G1123="FEBBRAIO","",IF(G1123="MARZO","",IF(G1123="APRILE","",IF(G1123="MAGGIO","",IF(G1123="GIUGNO","",IF(G1123="LUGLIO","",IF(G1123="AGOSTO","",IF(G1123="SETTEMBRE","",IF(G1123="OTTOBRE","",IF(G1123="NOVEMBRE","",IF(G1123="DICEMBRE","",IF(OR('Calendario Attività Giovanile'!$D1123="",'Calendario Attività Giovanile'!$E1123="",'Calendario Attività Giovanile'!$H1123="",'Calendario Attività Giovanile'!$I1123=""),"ERRORE! MANCA…","")))))))))))))),"")</f>
        <v/>
      </c>
      <c r="N782" s="25" t="str">
        <f t="shared" si="60"/>
        <v/>
      </c>
      <c r="O782" s="25" t="str">
        <f t="shared" si="61"/>
        <v/>
      </c>
      <c r="P782" s="25" t="str">
        <f t="shared" si="62"/>
        <v/>
      </c>
      <c r="Q782" s="25" t="str">
        <f t="shared" si="63"/>
        <v/>
      </c>
      <c r="R782" s="12" t="str">
        <f t="shared" si="64"/>
        <v/>
      </c>
      <c r="S782" s="6"/>
      <c r="T782" s="4"/>
      <c r="U782" s="4"/>
    </row>
    <row r="783" spans="13:21" ht="24" customHeight="1">
      <c r="M783" s="24" t="str">
        <f>IFERROR(IF(G1124="","",IF(G1124="GENNAIO","",IF(G1124="FEBBRAIO","",IF(G1124="MARZO","",IF(G1124="APRILE","",IF(G1124="MAGGIO","",IF(G1124="GIUGNO","",IF(G1124="LUGLIO","",IF(G1124="AGOSTO","",IF(G1124="SETTEMBRE","",IF(G1124="OTTOBRE","",IF(G1124="NOVEMBRE","",IF(G1124="DICEMBRE","",IF(OR('Calendario Attività Giovanile'!$D1124="",'Calendario Attività Giovanile'!$E1124="",'Calendario Attività Giovanile'!$H1124="",'Calendario Attività Giovanile'!$I1124=""),"ERRORE! MANCA…","")))))))))))))),"")</f>
        <v/>
      </c>
      <c r="N783" s="25" t="str">
        <f t="shared" si="60"/>
        <v/>
      </c>
      <c r="O783" s="25" t="str">
        <f t="shared" si="61"/>
        <v/>
      </c>
      <c r="P783" s="25" t="str">
        <f t="shared" si="62"/>
        <v/>
      </c>
      <c r="Q783" s="25" t="str">
        <f t="shared" si="63"/>
        <v/>
      </c>
      <c r="R783" s="12" t="str">
        <f t="shared" si="64"/>
        <v/>
      </c>
      <c r="S783" s="6"/>
      <c r="T783" s="4"/>
      <c r="U783" s="4"/>
    </row>
    <row r="784" spans="13:21" ht="24" customHeight="1">
      <c r="M784" s="24" t="str">
        <f>IFERROR(IF(G1125="","",IF(G1125="GENNAIO","",IF(G1125="FEBBRAIO","",IF(G1125="MARZO","",IF(G1125="APRILE","",IF(G1125="MAGGIO","",IF(G1125="GIUGNO","",IF(G1125="LUGLIO","",IF(G1125="AGOSTO","",IF(G1125="SETTEMBRE","",IF(G1125="OTTOBRE","",IF(G1125="NOVEMBRE","",IF(G1125="DICEMBRE","",IF(OR('Calendario Attività Giovanile'!$D1125="",'Calendario Attività Giovanile'!$E1125="",'Calendario Attività Giovanile'!$H1125="",'Calendario Attività Giovanile'!$I1125=""),"ERRORE! MANCA…","")))))))))))))),"")</f>
        <v/>
      </c>
      <c r="N784" s="25" t="str">
        <f t="shared" si="60"/>
        <v/>
      </c>
      <c r="O784" s="25" t="str">
        <f t="shared" si="61"/>
        <v/>
      </c>
      <c r="P784" s="25" t="str">
        <f t="shared" si="62"/>
        <v/>
      </c>
      <c r="Q784" s="25" t="str">
        <f t="shared" si="63"/>
        <v/>
      </c>
      <c r="R784" s="12" t="str">
        <f t="shared" si="64"/>
        <v/>
      </c>
      <c r="S784" s="6"/>
      <c r="T784" s="4"/>
      <c r="U784" s="4"/>
    </row>
    <row r="785" spans="13:21" ht="24" customHeight="1">
      <c r="M785" s="24" t="str">
        <f>IFERROR(IF(G1126="","",IF(G1126="GENNAIO","",IF(G1126="FEBBRAIO","",IF(G1126="MARZO","",IF(G1126="APRILE","",IF(G1126="MAGGIO","",IF(G1126="GIUGNO","",IF(G1126="LUGLIO","",IF(G1126="AGOSTO","",IF(G1126="SETTEMBRE","",IF(G1126="OTTOBRE","",IF(G1126="NOVEMBRE","",IF(G1126="DICEMBRE","",IF(OR('Calendario Attività Giovanile'!$D1126="",'Calendario Attività Giovanile'!$E1126="",'Calendario Attività Giovanile'!$H1126="",'Calendario Attività Giovanile'!$I1126=""),"ERRORE! MANCA…","")))))))))))))),"")</f>
        <v/>
      </c>
      <c r="N785" s="25" t="str">
        <f t="shared" si="60"/>
        <v/>
      </c>
      <c r="O785" s="25" t="str">
        <f t="shared" si="61"/>
        <v/>
      </c>
      <c r="P785" s="25" t="str">
        <f t="shared" si="62"/>
        <v/>
      </c>
      <c r="Q785" s="25" t="str">
        <f t="shared" si="63"/>
        <v/>
      </c>
      <c r="R785" s="12" t="str">
        <f t="shared" si="64"/>
        <v/>
      </c>
      <c r="S785" s="6"/>
      <c r="T785" s="4"/>
      <c r="U785" s="4"/>
    </row>
    <row r="786" spans="13:21" ht="24" customHeight="1">
      <c r="M786" s="24" t="str">
        <f>IFERROR(IF(G1127="","",IF(G1127="GENNAIO","",IF(G1127="FEBBRAIO","",IF(G1127="MARZO","",IF(G1127="APRILE","",IF(G1127="MAGGIO","",IF(G1127="GIUGNO","",IF(G1127="LUGLIO","",IF(G1127="AGOSTO","",IF(G1127="SETTEMBRE","",IF(G1127="OTTOBRE","",IF(G1127="NOVEMBRE","",IF(G1127="DICEMBRE","",IF(OR('Calendario Attività Giovanile'!$D1127="",'Calendario Attività Giovanile'!$E1127="",'Calendario Attività Giovanile'!$H1127="",'Calendario Attività Giovanile'!$I1127=""),"ERRORE! MANCA…","")))))))))))))),"")</f>
        <v/>
      </c>
      <c r="N786" s="25" t="str">
        <f t="shared" si="60"/>
        <v/>
      </c>
      <c r="O786" s="25" t="str">
        <f t="shared" si="61"/>
        <v/>
      </c>
      <c r="P786" s="25" t="str">
        <f t="shared" si="62"/>
        <v/>
      </c>
      <c r="Q786" s="25" t="str">
        <f t="shared" si="63"/>
        <v/>
      </c>
      <c r="R786" s="12" t="str">
        <f t="shared" si="64"/>
        <v/>
      </c>
      <c r="S786" s="6"/>
      <c r="T786" s="4"/>
      <c r="U786" s="4"/>
    </row>
    <row r="787" spans="13:21" ht="24" customHeight="1">
      <c r="M787" s="24" t="str">
        <f>IFERROR(IF(G1128="","",IF(G1128="GENNAIO","",IF(G1128="FEBBRAIO","",IF(G1128="MARZO","",IF(G1128="APRILE","",IF(G1128="MAGGIO","",IF(G1128="GIUGNO","",IF(G1128="LUGLIO","",IF(G1128="AGOSTO","",IF(G1128="SETTEMBRE","",IF(G1128="OTTOBRE","",IF(G1128="NOVEMBRE","",IF(G1128="DICEMBRE","",IF(OR('Calendario Attività Giovanile'!$D1128="",'Calendario Attività Giovanile'!$E1128="",'Calendario Attività Giovanile'!$H1128="",'Calendario Attività Giovanile'!$I1128=""),"ERRORE! MANCA…","")))))))))))))),"")</f>
        <v/>
      </c>
      <c r="N787" s="25" t="str">
        <f t="shared" si="60"/>
        <v/>
      </c>
      <c r="O787" s="25" t="str">
        <f t="shared" si="61"/>
        <v/>
      </c>
      <c r="P787" s="25" t="str">
        <f t="shared" si="62"/>
        <v/>
      </c>
      <c r="Q787" s="25" t="str">
        <f t="shared" si="63"/>
        <v/>
      </c>
      <c r="R787" s="12" t="str">
        <f t="shared" si="64"/>
        <v/>
      </c>
      <c r="S787" s="6"/>
      <c r="T787" s="4"/>
      <c r="U787" s="4"/>
    </row>
    <row r="788" spans="13:21" ht="24" customHeight="1">
      <c r="M788" s="24" t="str">
        <f>IFERROR(IF(G1129="","",IF(G1129="GENNAIO","",IF(G1129="FEBBRAIO","",IF(G1129="MARZO","",IF(G1129="APRILE","",IF(G1129="MAGGIO","",IF(G1129="GIUGNO","",IF(G1129="LUGLIO","",IF(G1129="AGOSTO","",IF(G1129="SETTEMBRE","",IF(G1129="OTTOBRE","",IF(G1129="NOVEMBRE","",IF(G1129="DICEMBRE","",IF(OR('Calendario Attività Giovanile'!$D1129="",'Calendario Attività Giovanile'!$E1129="",'Calendario Attività Giovanile'!$H1129="",'Calendario Attività Giovanile'!$I1129=""),"ERRORE! MANCA…","")))))))))))))),"")</f>
        <v/>
      </c>
      <c r="N788" s="25" t="str">
        <f t="shared" si="60"/>
        <v/>
      </c>
      <c r="O788" s="25" t="str">
        <f t="shared" si="61"/>
        <v/>
      </c>
      <c r="P788" s="25" t="str">
        <f t="shared" si="62"/>
        <v/>
      </c>
      <c r="Q788" s="25" t="str">
        <f t="shared" si="63"/>
        <v/>
      </c>
      <c r="R788" s="12" t="str">
        <f t="shared" si="64"/>
        <v/>
      </c>
      <c r="S788" s="6"/>
      <c r="T788" s="4"/>
      <c r="U788" s="4"/>
    </row>
    <row r="789" spans="13:21" ht="24" customHeight="1">
      <c r="M789" s="24" t="str">
        <f>IFERROR(IF(G1130="","",IF(G1130="GENNAIO","",IF(G1130="FEBBRAIO","",IF(G1130="MARZO","",IF(G1130="APRILE","",IF(G1130="MAGGIO","",IF(G1130="GIUGNO","",IF(G1130="LUGLIO","",IF(G1130="AGOSTO","",IF(G1130="SETTEMBRE","",IF(G1130="OTTOBRE","",IF(G1130="NOVEMBRE","",IF(G1130="DICEMBRE","",IF(OR('Calendario Attività Giovanile'!$D1130="",'Calendario Attività Giovanile'!$E1130="",'Calendario Attività Giovanile'!$H1130="",'Calendario Attività Giovanile'!$I1130=""),"ERRORE! MANCA…","")))))))))))))),"")</f>
        <v/>
      </c>
      <c r="N789" s="25" t="str">
        <f t="shared" si="60"/>
        <v/>
      </c>
      <c r="O789" s="25" t="str">
        <f t="shared" si="61"/>
        <v/>
      </c>
      <c r="P789" s="25" t="str">
        <f t="shared" si="62"/>
        <v/>
      </c>
      <c r="Q789" s="25" t="str">
        <f t="shared" si="63"/>
        <v/>
      </c>
      <c r="R789" s="12" t="str">
        <f t="shared" si="64"/>
        <v/>
      </c>
      <c r="S789" s="6"/>
      <c r="T789" s="4"/>
      <c r="U789" s="4"/>
    </row>
    <row r="790" spans="13:21" ht="24" customHeight="1">
      <c r="M790" s="24" t="str">
        <f>IFERROR(IF(G1131="","",IF(G1131="GENNAIO","",IF(G1131="FEBBRAIO","",IF(G1131="MARZO","",IF(G1131="APRILE","",IF(G1131="MAGGIO","",IF(G1131="GIUGNO","",IF(G1131="LUGLIO","",IF(G1131="AGOSTO","",IF(G1131="SETTEMBRE","",IF(G1131="OTTOBRE","",IF(G1131="NOVEMBRE","",IF(G1131="DICEMBRE","",IF(OR('Calendario Attività Giovanile'!$D1131="",'Calendario Attività Giovanile'!$E1131="",'Calendario Attività Giovanile'!$H1131="",'Calendario Attività Giovanile'!$I1131=""),"ERRORE! MANCA…","")))))))))))))),"")</f>
        <v/>
      </c>
      <c r="N790" s="25" t="str">
        <f t="shared" si="60"/>
        <v/>
      </c>
      <c r="O790" s="25" t="str">
        <f t="shared" si="61"/>
        <v/>
      </c>
      <c r="P790" s="25" t="str">
        <f t="shared" si="62"/>
        <v/>
      </c>
      <c r="Q790" s="25" t="str">
        <f t="shared" si="63"/>
        <v/>
      </c>
      <c r="R790" s="12" t="str">
        <f t="shared" si="64"/>
        <v/>
      </c>
      <c r="S790" s="6"/>
      <c r="T790" s="4"/>
      <c r="U790" s="4"/>
    </row>
    <row r="791" spans="13:21" ht="24" customHeight="1">
      <c r="M791" s="24" t="str">
        <f>IFERROR(IF(G1132="","",IF(G1132="GENNAIO","",IF(G1132="FEBBRAIO","",IF(G1132="MARZO","",IF(G1132="APRILE","",IF(G1132="MAGGIO","",IF(G1132="GIUGNO","",IF(G1132="LUGLIO","",IF(G1132="AGOSTO","",IF(G1132="SETTEMBRE","",IF(G1132="OTTOBRE","",IF(G1132="NOVEMBRE","",IF(G1132="DICEMBRE","",IF(OR('Calendario Attività Giovanile'!$D1132="",'Calendario Attività Giovanile'!$E1132="",'Calendario Attività Giovanile'!$H1132="",'Calendario Attività Giovanile'!$I1132=""),"ERRORE! MANCA…","")))))))))))))),"")</f>
        <v/>
      </c>
      <c r="N791" s="25" t="str">
        <f t="shared" si="60"/>
        <v/>
      </c>
      <c r="O791" s="25" t="str">
        <f t="shared" si="61"/>
        <v/>
      </c>
      <c r="P791" s="25" t="str">
        <f t="shared" si="62"/>
        <v/>
      </c>
      <c r="Q791" s="25" t="str">
        <f t="shared" si="63"/>
        <v/>
      </c>
      <c r="R791" s="12" t="str">
        <f t="shared" si="64"/>
        <v/>
      </c>
      <c r="S791" s="6"/>
      <c r="T791" s="4"/>
      <c r="U791" s="4"/>
    </row>
    <row r="792" spans="13:21" ht="24" customHeight="1">
      <c r="M792" s="24" t="str">
        <f>IFERROR(IF(G1133="","",IF(G1133="GENNAIO","",IF(G1133="FEBBRAIO","",IF(G1133="MARZO","",IF(G1133="APRILE","",IF(G1133="MAGGIO","",IF(G1133="GIUGNO","",IF(G1133="LUGLIO","",IF(G1133="AGOSTO","",IF(G1133="SETTEMBRE","",IF(G1133="OTTOBRE","",IF(G1133="NOVEMBRE","",IF(G1133="DICEMBRE","",IF(OR('Calendario Attività Giovanile'!$D1133="",'Calendario Attività Giovanile'!$E1133="",'Calendario Attività Giovanile'!$H1133="",'Calendario Attività Giovanile'!$I1133=""),"ERRORE! MANCA…","")))))))))))))),"")</f>
        <v/>
      </c>
      <c r="N792" s="25" t="str">
        <f t="shared" si="60"/>
        <v/>
      </c>
      <c r="O792" s="25" t="str">
        <f t="shared" si="61"/>
        <v/>
      </c>
      <c r="P792" s="25" t="str">
        <f t="shared" si="62"/>
        <v/>
      </c>
      <c r="Q792" s="25" t="str">
        <f t="shared" si="63"/>
        <v/>
      </c>
      <c r="R792" s="12" t="str">
        <f t="shared" si="64"/>
        <v/>
      </c>
      <c r="S792" s="6"/>
      <c r="T792" s="4"/>
      <c r="U792" s="4"/>
    </row>
    <row r="793" spans="13:21" ht="24" customHeight="1">
      <c r="M793" s="24" t="str">
        <f>IFERROR(IF(G1134="","",IF(G1134="GENNAIO","",IF(G1134="FEBBRAIO","",IF(G1134="MARZO","",IF(G1134="APRILE","",IF(G1134="MAGGIO","",IF(G1134="GIUGNO","",IF(G1134="LUGLIO","",IF(G1134="AGOSTO","",IF(G1134="SETTEMBRE","",IF(G1134="OTTOBRE","",IF(G1134="NOVEMBRE","",IF(G1134="DICEMBRE","",IF(OR('Calendario Attività Giovanile'!$D1134="",'Calendario Attività Giovanile'!$E1134="",'Calendario Attività Giovanile'!$H1134="",'Calendario Attività Giovanile'!$I1134=""),"ERRORE! MANCA…","")))))))))))))),"")</f>
        <v/>
      </c>
      <c r="N793" s="25" t="str">
        <f t="shared" ref="N793:N856" si="65">IF(AND(M793&lt;&gt;"",D1134=""),"Tipologia","")</f>
        <v/>
      </c>
      <c r="O793" s="25" t="str">
        <f t="shared" ref="O793:O856" si="66">IF(AND(M793&lt;&gt;"",E1134=""),"Data","")</f>
        <v/>
      </c>
      <c r="P793" s="25" t="str">
        <f t="shared" ref="P793:P856" si="67">IF(AND(M793&lt;&gt;"",I1134=""),"Zona","")</f>
        <v/>
      </c>
      <c r="Q793" s="25" t="str">
        <f t="shared" ref="Q793:Q856" si="68">IF(AND(M793&lt;&gt;"",H1134=""),"Circolo","")</f>
        <v/>
      </c>
      <c r="R793" s="12" t="str">
        <f t="shared" si="64"/>
        <v/>
      </c>
      <c r="S793" s="6"/>
      <c r="T793" s="4"/>
      <c r="U793" s="4"/>
    </row>
    <row r="794" spans="13:21" ht="24" customHeight="1">
      <c r="M794" s="24" t="str">
        <f>IFERROR(IF(G1135="","",IF(G1135="GENNAIO","",IF(G1135="FEBBRAIO","",IF(G1135="MARZO","",IF(G1135="APRILE","",IF(G1135="MAGGIO","",IF(G1135="GIUGNO","",IF(G1135="LUGLIO","",IF(G1135="AGOSTO","",IF(G1135="SETTEMBRE","",IF(G1135="OTTOBRE","",IF(G1135="NOVEMBRE","",IF(G1135="DICEMBRE","",IF(OR('Calendario Attività Giovanile'!$D1135="",'Calendario Attività Giovanile'!$E1135="",'Calendario Attività Giovanile'!$H1135="",'Calendario Attività Giovanile'!$I1135=""),"ERRORE! MANCA…","")))))))))))))),"")</f>
        <v/>
      </c>
      <c r="N794" s="25" t="str">
        <f t="shared" si="65"/>
        <v/>
      </c>
      <c r="O794" s="25" t="str">
        <f t="shared" si="66"/>
        <v/>
      </c>
      <c r="P794" s="25" t="str">
        <f t="shared" si="67"/>
        <v/>
      </c>
      <c r="Q794" s="25" t="str">
        <f t="shared" si="68"/>
        <v/>
      </c>
      <c r="R794" s="12" t="str">
        <f t="shared" si="64"/>
        <v/>
      </c>
      <c r="S794" s="6"/>
      <c r="T794" s="4"/>
      <c r="U794" s="4"/>
    </row>
    <row r="795" spans="13:21" ht="24" customHeight="1">
      <c r="M795" s="24" t="str">
        <f>IFERROR(IF(G1136="","",IF(G1136="GENNAIO","",IF(G1136="FEBBRAIO","",IF(G1136="MARZO","",IF(G1136="APRILE","",IF(G1136="MAGGIO","",IF(G1136="GIUGNO","",IF(G1136="LUGLIO","",IF(G1136="AGOSTO","",IF(G1136="SETTEMBRE","",IF(G1136="OTTOBRE","",IF(G1136="NOVEMBRE","",IF(G1136="DICEMBRE","",IF(OR('Calendario Attività Giovanile'!$D1136="",'Calendario Attività Giovanile'!$E1136="",'Calendario Attività Giovanile'!$H1136="",'Calendario Attività Giovanile'!$I1136=""),"ERRORE! MANCA…","")))))))))))))),"")</f>
        <v/>
      </c>
      <c r="N795" s="25" t="str">
        <f t="shared" si="65"/>
        <v/>
      </c>
      <c r="O795" s="25" t="str">
        <f t="shared" si="66"/>
        <v/>
      </c>
      <c r="P795" s="25" t="str">
        <f t="shared" si="67"/>
        <v/>
      </c>
      <c r="Q795" s="25" t="str">
        <f t="shared" si="68"/>
        <v/>
      </c>
      <c r="R795" s="12" t="str">
        <f t="shared" si="64"/>
        <v/>
      </c>
      <c r="S795" s="6"/>
      <c r="T795" s="4"/>
      <c r="U795" s="4"/>
    </row>
    <row r="796" spans="13:21" ht="24" customHeight="1">
      <c r="M796" s="24" t="str">
        <f>IFERROR(IF(G1137="","",IF(G1137="GENNAIO","",IF(G1137="FEBBRAIO","",IF(G1137="MARZO","",IF(G1137="APRILE","",IF(G1137="MAGGIO","",IF(G1137="GIUGNO","",IF(G1137="LUGLIO","",IF(G1137="AGOSTO","",IF(G1137="SETTEMBRE","",IF(G1137="OTTOBRE","",IF(G1137="NOVEMBRE","",IF(G1137="DICEMBRE","",IF(OR('Calendario Attività Giovanile'!$D1137="",'Calendario Attività Giovanile'!$E1137="",'Calendario Attività Giovanile'!$H1137="",'Calendario Attività Giovanile'!$I1137=""),"ERRORE! MANCA…","")))))))))))))),"")</f>
        <v/>
      </c>
      <c r="N796" s="25" t="str">
        <f t="shared" si="65"/>
        <v/>
      </c>
      <c r="O796" s="25" t="str">
        <f t="shared" si="66"/>
        <v/>
      </c>
      <c r="P796" s="25" t="str">
        <f t="shared" si="67"/>
        <v/>
      </c>
      <c r="Q796" s="25" t="str">
        <f t="shared" si="68"/>
        <v/>
      </c>
      <c r="R796" s="12" t="str">
        <f t="shared" si="64"/>
        <v/>
      </c>
      <c r="S796" s="6"/>
      <c r="T796" s="4"/>
      <c r="U796" s="4"/>
    </row>
    <row r="797" spans="13:21" ht="24" customHeight="1">
      <c r="M797" s="24" t="str">
        <f>IFERROR(IF(G1138="","",IF(G1138="GENNAIO","",IF(G1138="FEBBRAIO","",IF(G1138="MARZO","",IF(G1138="APRILE","",IF(G1138="MAGGIO","",IF(G1138="GIUGNO","",IF(G1138="LUGLIO","",IF(G1138="AGOSTO","",IF(G1138="SETTEMBRE","",IF(G1138="OTTOBRE","",IF(G1138="NOVEMBRE","",IF(G1138="DICEMBRE","",IF(OR('Calendario Attività Giovanile'!$D1138="",'Calendario Attività Giovanile'!$E1138="",'Calendario Attività Giovanile'!$H1138="",'Calendario Attività Giovanile'!$I1138=""),"ERRORE! MANCA…","")))))))))))))),"")</f>
        <v/>
      </c>
      <c r="N797" s="25" t="str">
        <f t="shared" si="65"/>
        <v/>
      </c>
      <c r="O797" s="25" t="str">
        <f t="shared" si="66"/>
        <v/>
      </c>
      <c r="P797" s="25" t="str">
        <f t="shared" si="67"/>
        <v/>
      </c>
      <c r="Q797" s="25" t="str">
        <f t="shared" si="68"/>
        <v/>
      </c>
      <c r="R797" s="12" t="str">
        <f t="shared" si="64"/>
        <v/>
      </c>
      <c r="S797" s="6"/>
      <c r="T797" s="4"/>
      <c r="U797" s="4"/>
    </row>
    <row r="798" spans="13:21" ht="24" customHeight="1">
      <c r="M798" s="24" t="str">
        <f>IFERROR(IF(G1139="","",IF(G1139="GENNAIO","",IF(G1139="FEBBRAIO","",IF(G1139="MARZO","",IF(G1139="APRILE","",IF(G1139="MAGGIO","",IF(G1139="GIUGNO","",IF(G1139="LUGLIO","",IF(G1139="AGOSTO","",IF(G1139="SETTEMBRE","",IF(G1139="OTTOBRE","",IF(G1139="NOVEMBRE","",IF(G1139="DICEMBRE","",IF(OR('Calendario Attività Giovanile'!$D1139="",'Calendario Attività Giovanile'!$E1139="",'Calendario Attività Giovanile'!$H1139="",'Calendario Attività Giovanile'!$I1139=""),"ERRORE! MANCA…","")))))))))))))),"")</f>
        <v/>
      </c>
      <c r="N798" s="25" t="str">
        <f t="shared" si="65"/>
        <v/>
      </c>
      <c r="O798" s="25" t="str">
        <f t="shared" si="66"/>
        <v/>
      </c>
      <c r="P798" s="25" t="str">
        <f t="shared" si="67"/>
        <v/>
      </c>
      <c r="Q798" s="25" t="str">
        <f t="shared" si="68"/>
        <v/>
      </c>
      <c r="R798" s="12" t="str">
        <f t="shared" si="64"/>
        <v/>
      </c>
      <c r="S798" s="6"/>
      <c r="T798" s="4"/>
      <c r="U798" s="4"/>
    </row>
    <row r="799" spans="13:21" ht="24" customHeight="1">
      <c r="M799" s="24" t="str">
        <f>IFERROR(IF(G1140="","",IF(G1140="GENNAIO","",IF(G1140="FEBBRAIO","",IF(G1140="MARZO","",IF(G1140="APRILE","",IF(G1140="MAGGIO","",IF(G1140="GIUGNO","",IF(G1140="LUGLIO","",IF(G1140="AGOSTO","",IF(G1140="SETTEMBRE","",IF(G1140="OTTOBRE","",IF(G1140="NOVEMBRE","",IF(G1140="DICEMBRE","",IF(OR('Calendario Attività Giovanile'!$D1140="",'Calendario Attività Giovanile'!$E1140="",'Calendario Attività Giovanile'!$H1140="",'Calendario Attività Giovanile'!$I1140=""),"ERRORE! MANCA…","")))))))))))))),"")</f>
        <v/>
      </c>
      <c r="N799" s="25" t="str">
        <f t="shared" si="65"/>
        <v/>
      </c>
      <c r="O799" s="25" t="str">
        <f t="shared" si="66"/>
        <v/>
      </c>
      <c r="P799" s="25" t="str">
        <f t="shared" si="67"/>
        <v/>
      </c>
      <c r="Q799" s="25" t="str">
        <f t="shared" si="68"/>
        <v/>
      </c>
      <c r="R799" s="12" t="str">
        <f t="shared" si="64"/>
        <v/>
      </c>
      <c r="S799" s="6"/>
      <c r="T799" s="4"/>
      <c r="U799" s="4"/>
    </row>
    <row r="800" spans="13:21" ht="24" customHeight="1">
      <c r="M800" s="24" t="str">
        <f>IFERROR(IF(G1141="","",IF(G1141="GENNAIO","",IF(G1141="FEBBRAIO","",IF(G1141="MARZO","",IF(G1141="APRILE","",IF(G1141="MAGGIO","",IF(G1141="GIUGNO","",IF(G1141="LUGLIO","",IF(G1141="AGOSTO","",IF(G1141="SETTEMBRE","",IF(G1141="OTTOBRE","",IF(G1141="NOVEMBRE","",IF(G1141="DICEMBRE","",IF(OR('Calendario Attività Giovanile'!$D1141="",'Calendario Attività Giovanile'!$E1141="",'Calendario Attività Giovanile'!$H1141="",'Calendario Attività Giovanile'!$I1141=""),"ERRORE! MANCA…","")))))))))))))),"")</f>
        <v/>
      </c>
      <c r="N800" s="25" t="str">
        <f t="shared" si="65"/>
        <v/>
      </c>
      <c r="O800" s="25" t="str">
        <f t="shared" si="66"/>
        <v/>
      </c>
      <c r="P800" s="25" t="str">
        <f t="shared" si="67"/>
        <v/>
      </c>
      <c r="Q800" s="25" t="str">
        <f t="shared" si="68"/>
        <v/>
      </c>
      <c r="R800" s="12" t="str">
        <f t="shared" si="64"/>
        <v/>
      </c>
      <c r="S800" s="6"/>
      <c r="T800" s="4"/>
      <c r="U800" s="4"/>
    </row>
    <row r="801" spans="13:21" ht="24" customHeight="1">
      <c r="M801" s="24" t="str">
        <f>IFERROR(IF(G1142="","",IF(G1142="GENNAIO","",IF(G1142="FEBBRAIO","",IF(G1142="MARZO","",IF(G1142="APRILE","",IF(G1142="MAGGIO","",IF(G1142="GIUGNO","",IF(G1142="LUGLIO","",IF(G1142="AGOSTO","",IF(G1142="SETTEMBRE","",IF(G1142="OTTOBRE","",IF(G1142="NOVEMBRE","",IF(G1142="DICEMBRE","",IF(OR('Calendario Attività Giovanile'!$D1142="",'Calendario Attività Giovanile'!$E1142="",'Calendario Attività Giovanile'!$H1142="",'Calendario Attività Giovanile'!$I1142=""),"ERRORE! MANCA…","")))))))))))))),"")</f>
        <v/>
      </c>
      <c r="N801" s="25" t="str">
        <f t="shared" si="65"/>
        <v/>
      </c>
      <c r="O801" s="25" t="str">
        <f t="shared" si="66"/>
        <v/>
      </c>
      <c r="P801" s="25" t="str">
        <f t="shared" si="67"/>
        <v/>
      </c>
      <c r="Q801" s="25" t="str">
        <f t="shared" si="68"/>
        <v/>
      </c>
      <c r="R801" s="12" t="str">
        <f t="shared" si="64"/>
        <v/>
      </c>
      <c r="S801" s="6"/>
      <c r="T801" s="4"/>
      <c r="U801" s="4"/>
    </row>
    <row r="802" spans="13:21" ht="24" customHeight="1">
      <c r="M802" s="24" t="str">
        <f>IFERROR(IF(G1143="","",IF(G1143="GENNAIO","",IF(G1143="FEBBRAIO","",IF(G1143="MARZO","",IF(G1143="APRILE","",IF(G1143="MAGGIO","",IF(G1143="GIUGNO","",IF(G1143="LUGLIO","",IF(G1143="AGOSTO","",IF(G1143="SETTEMBRE","",IF(G1143="OTTOBRE","",IF(G1143="NOVEMBRE","",IF(G1143="DICEMBRE","",IF(OR('Calendario Attività Giovanile'!$D1143="",'Calendario Attività Giovanile'!$E1143="",'Calendario Attività Giovanile'!$H1143="",'Calendario Attività Giovanile'!$I1143=""),"ERRORE! MANCA…","")))))))))))))),"")</f>
        <v/>
      </c>
      <c r="N802" s="25" t="str">
        <f t="shared" si="65"/>
        <v/>
      </c>
      <c r="O802" s="25" t="str">
        <f t="shared" si="66"/>
        <v/>
      </c>
      <c r="P802" s="25" t="str">
        <f t="shared" si="67"/>
        <v/>
      </c>
      <c r="Q802" s="25" t="str">
        <f t="shared" si="68"/>
        <v/>
      </c>
      <c r="R802" s="12" t="str">
        <f t="shared" si="64"/>
        <v/>
      </c>
      <c r="S802" s="6"/>
      <c r="T802" s="4"/>
      <c r="U802" s="4"/>
    </row>
    <row r="803" spans="13:21" ht="24" customHeight="1">
      <c r="M803" s="24" t="str">
        <f>IFERROR(IF(G1144="","",IF(G1144="GENNAIO","",IF(G1144="FEBBRAIO","",IF(G1144="MARZO","",IF(G1144="APRILE","",IF(G1144="MAGGIO","",IF(G1144="GIUGNO","",IF(G1144="LUGLIO","",IF(G1144="AGOSTO","",IF(G1144="SETTEMBRE","",IF(G1144="OTTOBRE","",IF(G1144="NOVEMBRE","",IF(G1144="DICEMBRE","",IF(OR('Calendario Attività Giovanile'!$D1144="",'Calendario Attività Giovanile'!$E1144="",'Calendario Attività Giovanile'!$H1144="",'Calendario Attività Giovanile'!$I1144=""),"ERRORE! MANCA…","")))))))))))))),"")</f>
        <v/>
      </c>
      <c r="N803" s="25" t="str">
        <f t="shared" si="65"/>
        <v/>
      </c>
      <c r="O803" s="25" t="str">
        <f t="shared" si="66"/>
        <v/>
      </c>
      <c r="P803" s="25" t="str">
        <f t="shared" si="67"/>
        <v/>
      </c>
      <c r="Q803" s="25" t="str">
        <f t="shared" si="68"/>
        <v/>
      </c>
      <c r="R803" s="12" t="str">
        <f t="shared" si="64"/>
        <v/>
      </c>
      <c r="S803" s="6"/>
      <c r="T803" s="4"/>
      <c r="U803" s="4"/>
    </row>
    <row r="804" spans="13:21" ht="24" customHeight="1">
      <c r="M804" s="24" t="str">
        <f>IFERROR(IF(G1145="","",IF(G1145="GENNAIO","",IF(G1145="FEBBRAIO","",IF(G1145="MARZO","",IF(G1145="APRILE","",IF(G1145="MAGGIO","",IF(G1145="GIUGNO","",IF(G1145="LUGLIO","",IF(G1145="AGOSTO","",IF(G1145="SETTEMBRE","",IF(G1145="OTTOBRE","",IF(G1145="NOVEMBRE","",IF(G1145="DICEMBRE","",IF(OR('Calendario Attività Giovanile'!$D1145="",'Calendario Attività Giovanile'!$E1145="",'Calendario Attività Giovanile'!$H1145="",'Calendario Attività Giovanile'!$I1145=""),"ERRORE! MANCA…","")))))))))))))),"")</f>
        <v/>
      </c>
      <c r="N804" s="25" t="str">
        <f t="shared" si="65"/>
        <v/>
      </c>
      <c r="O804" s="25" t="str">
        <f t="shared" si="66"/>
        <v/>
      </c>
      <c r="P804" s="25" t="str">
        <f t="shared" si="67"/>
        <v/>
      </c>
      <c r="Q804" s="25" t="str">
        <f t="shared" si="68"/>
        <v/>
      </c>
      <c r="R804" s="12" t="str">
        <f t="shared" si="64"/>
        <v/>
      </c>
      <c r="S804" s="6"/>
      <c r="T804" s="4"/>
      <c r="U804" s="4"/>
    </row>
    <row r="805" spans="13:21" ht="24" customHeight="1">
      <c r="M805" s="24" t="str">
        <f>IFERROR(IF(G1146="","",IF(G1146="GENNAIO","",IF(G1146="FEBBRAIO","",IF(G1146="MARZO","",IF(G1146="APRILE","",IF(G1146="MAGGIO","",IF(G1146="GIUGNO","",IF(G1146="LUGLIO","",IF(G1146="AGOSTO","",IF(G1146="SETTEMBRE","",IF(G1146="OTTOBRE","",IF(G1146="NOVEMBRE","",IF(G1146="DICEMBRE","",IF(OR('Calendario Attività Giovanile'!$D1146="",'Calendario Attività Giovanile'!$E1146="",'Calendario Attività Giovanile'!$H1146="",'Calendario Attività Giovanile'!$I1146=""),"ERRORE! MANCA…","")))))))))))))),"")</f>
        <v/>
      </c>
      <c r="N805" s="25" t="str">
        <f t="shared" si="65"/>
        <v/>
      </c>
      <c r="O805" s="25" t="str">
        <f t="shared" si="66"/>
        <v/>
      </c>
      <c r="P805" s="25" t="str">
        <f t="shared" si="67"/>
        <v/>
      </c>
      <c r="Q805" s="25" t="str">
        <f t="shared" si="68"/>
        <v/>
      </c>
      <c r="R805" s="12" t="str">
        <f t="shared" si="64"/>
        <v/>
      </c>
      <c r="S805" s="6"/>
      <c r="T805" s="4"/>
      <c r="U805" s="4"/>
    </row>
    <row r="806" spans="13:21" ht="24" customHeight="1">
      <c r="M806" s="24" t="str">
        <f>IFERROR(IF(G1147="","",IF(G1147="GENNAIO","",IF(G1147="FEBBRAIO","",IF(G1147="MARZO","",IF(G1147="APRILE","",IF(G1147="MAGGIO","",IF(G1147="GIUGNO","",IF(G1147="LUGLIO","",IF(G1147="AGOSTO","",IF(G1147="SETTEMBRE","",IF(G1147="OTTOBRE","",IF(G1147="NOVEMBRE","",IF(G1147="DICEMBRE","",IF(OR('Calendario Attività Giovanile'!$D1147="",'Calendario Attività Giovanile'!$E1147="",'Calendario Attività Giovanile'!$H1147="",'Calendario Attività Giovanile'!$I1147=""),"ERRORE! MANCA…","")))))))))))))),"")</f>
        <v/>
      </c>
      <c r="N806" s="25" t="str">
        <f t="shared" si="65"/>
        <v/>
      </c>
      <c r="O806" s="25" t="str">
        <f t="shared" si="66"/>
        <v/>
      </c>
      <c r="P806" s="25" t="str">
        <f t="shared" si="67"/>
        <v/>
      </c>
      <c r="Q806" s="25" t="str">
        <f t="shared" si="68"/>
        <v/>
      </c>
      <c r="R806" s="12" t="str">
        <f t="shared" si="64"/>
        <v/>
      </c>
      <c r="S806" s="6"/>
      <c r="T806" s="4"/>
      <c r="U806" s="4"/>
    </row>
    <row r="807" spans="13:21" ht="24" customHeight="1">
      <c r="M807" s="24" t="str">
        <f>IFERROR(IF(G1148="","",IF(G1148="GENNAIO","",IF(G1148="FEBBRAIO","",IF(G1148="MARZO","",IF(G1148="APRILE","",IF(G1148="MAGGIO","",IF(G1148="GIUGNO","",IF(G1148="LUGLIO","",IF(G1148="AGOSTO","",IF(G1148="SETTEMBRE","",IF(G1148="OTTOBRE","",IF(G1148="NOVEMBRE","",IF(G1148="DICEMBRE","",IF(OR('Calendario Attività Giovanile'!$D1148="",'Calendario Attività Giovanile'!$E1148="",'Calendario Attività Giovanile'!$H1148="",'Calendario Attività Giovanile'!$I1148=""),"ERRORE! MANCA…","")))))))))))))),"")</f>
        <v/>
      </c>
      <c r="N807" s="25" t="str">
        <f t="shared" si="65"/>
        <v/>
      </c>
      <c r="O807" s="25" t="str">
        <f t="shared" si="66"/>
        <v/>
      </c>
      <c r="P807" s="25" t="str">
        <f t="shared" si="67"/>
        <v/>
      </c>
      <c r="Q807" s="25" t="str">
        <f t="shared" si="68"/>
        <v/>
      </c>
      <c r="R807" s="12" t="str">
        <f t="shared" si="64"/>
        <v/>
      </c>
      <c r="S807" s="6"/>
      <c r="T807" s="4"/>
      <c r="U807" s="4"/>
    </row>
    <row r="808" spans="13:21" ht="24" customHeight="1">
      <c r="M808" s="24" t="str">
        <f>IFERROR(IF(G1149="","",IF(G1149="GENNAIO","",IF(G1149="FEBBRAIO","",IF(G1149="MARZO","",IF(G1149="APRILE","",IF(G1149="MAGGIO","",IF(G1149="GIUGNO","",IF(G1149="LUGLIO","",IF(G1149="AGOSTO","",IF(G1149="SETTEMBRE","",IF(G1149="OTTOBRE","",IF(G1149="NOVEMBRE","",IF(G1149="DICEMBRE","",IF(OR('Calendario Attività Giovanile'!$D1149="",'Calendario Attività Giovanile'!$E1149="",'Calendario Attività Giovanile'!$H1149="",'Calendario Attività Giovanile'!$I1149=""),"ERRORE! MANCA…","")))))))))))))),"")</f>
        <v/>
      </c>
      <c r="N808" s="25" t="str">
        <f t="shared" si="65"/>
        <v/>
      </c>
      <c r="O808" s="25" t="str">
        <f t="shared" si="66"/>
        <v/>
      </c>
      <c r="P808" s="25" t="str">
        <f t="shared" si="67"/>
        <v/>
      </c>
      <c r="Q808" s="25" t="str">
        <f t="shared" si="68"/>
        <v/>
      </c>
      <c r="R808" s="12" t="str">
        <f t="shared" si="64"/>
        <v/>
      </c>
      <c r="S808" s="6"/>
      <c r="T808" s="4"/>
      <c r="U808" s="4"/>
    </row>
    <row r="809" spans="13:21" ht="24" customHeight="1">
      <c r="M809" s="24" t="str">
        <f>IFERROR(IF(G1150="","",IF(G1150="GENNAIO","",IF(G1150="FEBBRAIO","",IF(G1150="MARZO","",IF(G1150="APRILE","",IF(G1150="MAGGIO","",IF(G1150="GIUGNO","",IF(G1150="LUGLIO","",IF(G1150="AGOSTO","",IF(G1150="SETTEMBRE","",IF(G1150="OTTOBRE","",IF(G1150="NOVEMBRE","",IF(G1150="DICEMBRE","",IF(OR('Calendario Attività Giovanile'!$D1150="",'Calendario Attività Giovanile'!$E1150="",'Calendario Attività Giovanile'!$H1150="",'Calendario Attività Giovanile'!$I1150=""),"ERRORE! MANCA…","")))))))))))))),"")</f>
        <v/>
      </c>
      <c r="N809" s="25" t="str">
        <f t="shared" si="65"/>
        <v/>
      </c>
      <c r="O809" s="25" t="str">
        <f t="shared" si="66"/>
        <v/>
      </c>
      <c r="P809" s="25" t="str">
        <f t="shared" si="67"/>
        <v/>
      </c>
      <c r="Q809" s="25" t="str">
        <f t="shared" si="68"/>
        <v/>
      </c>
      <c r="R809" s="12" t="str">
        <f t="shared" si="64"/>
        <v/>
      </c>
      <c r="S809" s="6"/>
      <c r="T809" s="4"/>
      <c r="U809" s="4"/>
    </row>
    <row r="810" spans="13:21" ht="24" customHeight="1">
      <c r="M810" s="24" t="str">
        <f>IFERROR(IF(G1151="","",IF(G1151="GENNAIO","",IF(G1151="FEBBRAIO","",IF(G1151="MARZO","",IF(G1151="APRILE","",IF(G1151="MAGGIO","",IF(G1151="GIUGNO","",IF(G1151="LUGLIO","",IF(G1151="AGOSTO","",IF(G1151="SETTEMBRE","",IF(G1151="OTTOBRE","",IF(G1151="NOVEMBRE","",IF(G1151="DICEMBRE","",IF(OR('Calendario Attività Giovanile'!$D1151="",'Calendario Attività Giovanile'!$E1151="",'Calendario Attività Giovanile'!$H1151="",'Calendario Attività Giovanile'!$I1151=""),"ERRORE! MANCA…","")))))))))))))),"")</f>
        <v/>
      </c>
      <c r="N810" s="25" t="str">
        <f t="shared" si="65"/>
        <v/>
      </c>
      <c r="O810" s="25" t="str">
        <f t="shared" si="66"/>
        <v/>
      </c>
      <c r="P810" s="25" t="str">
        <f t="shared" si="67"/>
        <v/>
      </c>
      <c r="Q810" s="25" t="str">
        <f t="shared" si="68"/>
        <v/>
      </c>
      <c r="R810" s="12" t="str">
        <f t="shared" si="64"/>
        <v/>
      </c>
      <c r="S810" s="6"/>
      <c r="T810" s="4"/>
      <c r="U810" s="4"/>
    </row>
    <row r="811" spans="13:21" ht="24" customHeight="1">
      <c r="M811" s="24" t="str">
        <f>IFERROR(IF(G1152="","",IF(G1152="GENNAIO","",IF(G1152="FEBBRAIO","",IF(G1152="MARZO","",IF(G1152="APRILE","",IF(G1152="MAGGIO","",IF(G1152="GIUGNO","",IF(G1152="LUGLIO","",IF(G1152="AGOSTO","",IF(G1152="SETTEMBRE","",IF(G1152="OTTOBRE","",IF(G1152="NOVEMBRE","",IF(G1152="DICEMBRE","",IF(OR('Calendario Attività Giovanile'!$D1152="",'Calendario Attività Giovanile'!$E1152="",'Calendario Attività Giovanile'!$H1152="",'Calendario Attività Giovanile'!$I1152=""),"ERRORE! MANCA…","")))))))))))))),"")</f>
        <v/>
      </c>
      <c r="N811" s="25" t="str">
        <f t="shared" si="65"/>
        <v/>
      </c>
      <c r="O811" s="25" t="str">
        <f t="shared" si="66"/>
        <v/>
      </c>
      <c r="P811" s="25" t="str">
        <f t="shared" si="67"/>
        <v/>
      </c>
      <c r="Q811" s="25" t="str">
        <f t="shared" si="68"/>
        <v/>
      </c>
      <c r="R811" s="12" t="str">
        <f t="shared" si="64"/>
        <v/>
      </c>
      <c r="S811" s="6"/>
      <c r="T811" s="4"/>
      <c r="U811" s="4"/>
    </row>
    <row r="812" spans="13:21" ht="24" customHeight="1">
      <c r="M812" s="24" t="str">
        <f>IFERROR(IF(G1153="","",IF(G1153="GENNAIO","",IF(G1153="FEBBRAIO","",IF(G1153="MARZO","",IF(G1153="APRILE","",IF(G1153="MAGGIO","",IF(G1153="GIUGNO","",IF(G1153="LUGLIO","",IF(G1153="AGOSTO","",IF(G1153="SETTEMBRE","",IF(G1153="OTTOBRE","",IF(G1153="NOVEMBRE","",IF(G1153="DICEMBRE","",IF(OR('Calendario Attività Giovanile'!$D1153="",'Calendario Attività Giovanile'!$E1153="",'Calendario Attività Giovanile'!$H1153="",'Calendario Attività Giovanile'!$I1153=""),"ERRORE! MANCA…","")))))))))))))),"")</f>
        <v/>
      </c>
      <c r="N812" s="25" t="str">
        <f t="shared" si="65"/>
        <v/>
      </c>
      <c r="O812" s="25" t="str">
        <f t="shared" si="66"/>
        <v/>
      </c>
      <c r="P812" s="25" t="str">
        <f t="shared" si="67"/>
        <v/>
      </c>
      <c r="Q812" s="25" t="str">
        <f t="shared" si="68"/>
        <v/>
      </c>
      <c r="R812" s="12" t="str">
        <f t="shared" si="64"/>
        <v/>
      </c>
      <c r="S812" s="6"/>
      <c r="T812" s="4"/>
      <c r="U812" s="4"/>
    </row>
    <row r="813" spans="13:21" ht="24" customHeight="1">
      <c r="M813" s="24" t="str">
        <f>IFERROR(IF(G1154="","",IF(G1154="GENNAIO","",IF(G1154="FEBBRAIO","",IF(G1154="MARZO","",IF(G1154="APRILE","",IF(G1154="MAGGIO","",IF(G1154="GIUGNO","",IF(G1154="LUGLIO","",IF(G1154="AGOSTO","",IF(G1154="SETTEMBRE","",IF(G1154="OTTOBRE","",IF(G1154="NOVEMBRE","",IF(G1154="DICEMBRE","",IF(OR('Calendario Attività Giovanile'!$D1154="",'Calendario Attività Giovanile'!$E1154="",'Calendario Attività Giovanile'!$H1154="",'Calendario Attività Giovanile'!$I1154=""),"ERRORE! MANCA…","")))))))))))))),"")</f>
        <v/>
      </c>
      <c r="N813" s="25" t="str">
        <f t="shared" si="65"/>
        <v/>
      </c>
      <c r="O813" s="25" t="str">
        <f t="shared" si="66"/>
        <v/>
      </c>
      <c r="P813" s="25" t="str">
        <f t="shared" si="67"/>
        <v/>
      </c>
      <c r="Q813" s="25" t="str">
        <f t="shared" si="68"/>
        <v/>
      </c>
      <c r="R813" s="12" t="str">
        <f t="shared" si="64"/>
        <v/>
      </c>
      <c r="S813" s="6"/>
      <c r="T813" s="4"/>
      <c r="U813" s="4"/>
    </row>
    <row r="814" spans="13:21" ht="24" customHeight="1">
      <c r="M814" s="24" t="str">
        <f>IFERROR(IF(G1155="","",IF(G1155="GENNAIO","",IF(G1155="FEBBRAIO","",IF(G1155="MARZO","",IF(G1155="APRILE","",IF(G1155="MAGGIO","",IF(G1155="GIUGNO","",IF(G1155="LUGLIO","",IF(G1155="AGOSTO","",IF(G1155="SETTEMBRE","",IF(G1155="OTTOBRE","",IF(G1155="NOVEMBRE","",IF(G1155="DICEMBRE","",IF(OR('Calendario Attività Giovanile'!$D1155="",'Calendario Attività Giovanile'!$E1155="",'Calendario Attività Giovanile'!$H1155="",'Calendario Attività Giovanile'!$I1155=""),"ERRORE! MANCA…","")))))))))))))),"")</f>
        <v/>
      </c>
      <c r="N814" s="25" t="str">
        <f t="shared" si="65"/>
        <v/>
      </c>
      <c r="O814" s="25" t="str">
        <f t="shared" si="66"/>
        <v/>
      </c>
      <c r="P814" s="25" t="str">
        <f t="shared" si="67"/>
        <v/>
      </c>
      <c r="Q814" s="25" t="str">
        <f t="shared" si="68"/>
        <v/>
      </c>
      <c r="R814" s="12" t="str">
        <f t="shared" si="64"/>
        <v/>
      </c>
      <c r="S814" s="6"/>
      <c r="T814" s="4"/>
      <c r="U814" s="4"/>
    </row>
    <row r="815" spans="13:21" ht="24" customHeight="1">
      <c r="M815" s="24" t="str">
        <f>IFERROR(IF(G1156="","",IF(G1156="GENNAIO","",IF(G1156="FEBBRAIO","",IF(G1156="MARZO","",IF(G1156="APRILE","",IF(G1156="MAGGIO","",IF(G1156="GIUGNO","",IF(G1156="LUGLIO","",IF(G1156="AGOSTO","",IF(G1156="SETTEMBRE","",IF(G1156="OTTOBRE","",IF(G1156="NOVEMBRE","",IF(G1156="DICEMBRE","",IF(OR('Calendario Attività Giovanile'!$D1156="",'Calendario Attività Giovanile'!$E1156="",'Calendario Attività Giovanile'!$H1156="",'Calendario Attività Giovanile'!$I1156=""),"ERRORE! MANCA…","")))))))))))))),"")</f>
        <v/>
      </c>
      <c r="N815" s="25" t="str">
        <f t="shared" si="65"/>
        <v/>
      </c>
      <c r="O815" s="25" t="str">
        <f t="shared" si="66"/>
        <v/>
      </c>
      <c r="P815" s="25" t="str">
        <f t="shared" si="67"/>
        <v/>
      </c>
      <c r="Q815" s="25" t="str">
        <f t="shared" si="68"/>
        <v/>
      </c>
      <c r="R815" s="12" t="str">
        <f t="shared" si="64"/>
        <v/>
      </c>
      <c r="S815" s="6"/>
      <c r="T815" s="4"/>
      <c r="U815" s="4"/>
    </row>
    <row r="816" spans="13:21" ht="24" customHeight="1">
      <c r="M816" s="24" t="str">
        <f>IFERROR(IF(G1157="","",IF(G1157="GENNAIO","",IF(G1157="FEBBRAIO","",IF(G1157="MARZO","",IF(G1157="APRILE","",IF(G1157="MAGGIO","",IF(G1157="GIUGNO","",IF(G1157="LUGLIO","",IF(G1157="AGOSTO","",IF(G1157="SETTEMBRE","",IF(G1157="OTTOBRE","",IF(G1157="NOVEMBRE","",IF(G1157="DICEMBRE","",IF(OR('Calendario Attività Giovanile'!$D1157="",'Calendario Attività Giovanile'!$E1157="",'Calendario Attività Giovanile'!$H1157="",'Calendario Attività Giovanile'!$I1157=""),"ERRORE! MANCA…","")))))))))))))),"")</f>
        <v/>
      </c>
      <c r="N816" s="25" t="str">
        <f t="shared" si="65"/>
        <v/>
      </c>
      <c r="O816" s="25" t="str">
        <f t="shared" si="66"/>
        <v/>
      </c>
      <c r="P816" s="25" t="str">
        <f t="shared" si="67"/>
        <v/>
      </c>
      <c r="Q816" s="25" t="str">
        <f t="shared" si="68"/>
        <v/>
      </c>
      <c r="R816" s="12" t="str">
        <f t="shared" si="64"/>
        <v/>
      </c>
      <c r="S816" s="6"/>
      <c r="T816" s="4"/>
      <c r="U816" s="4"/>
    </row>
    <row r="817" spans="13:21" ht="24" customHeight="1">
      <c r="M817" s="24" t="str">
        <f>IFERROR(IF(G1158="","",IF(G1158="GENNAIO","",IF(G1158="FEBBRAIO","",IF(G1158="MARZO","",IF(G1158="APRILE","",IF(G1158="MAGGIO","",IF(G1158="GIUGNO","",IF(G1158="LUGLIO","",IF(G1158="AGOSTO","",IF(G1158="SETTEMBRE","",IF(G1158="OTTOBRE","",IF(G1158="NOVEMBRE","",IF(G1158="DICEMBRE","",IF(OR('Calendario Attività Giovanile'!$D1158="",'Calendario Attività Giovanile'!$E1158="",'Calendario Attività Giovanile'!$H1158="",'Calendario Attività Giovanile'!$I1158=""),"ERRORE! MANCA…","")))))))))))))),"")</f>
        <v/>
      </c>
      <c r="N817" s="25" t="str">
        <f t="shared" si="65"/>
        <v/>
      </c>
      <c r="O817" s="25" t="str">
        <f t="shared" si="66"/>
        <v/>
      </c>
      <c r="P817" s="25" t="str">
        <f t="shared" si="67"/>
        <v/>
      </c>
      <c r="Q817" s="25" t="str">
        <f t="shared" si="68"/>
        <v/>
      </c>
      <c r="R817" s="12" t="str">
        <f t="shared" si="64"/>
        <v/>
      </c>
      <c r="S817" s="6"/>
      <c r="T817" s="4"/>
      <c r="U817" s="4"/>
    </row>
    <row r="818" spans="13:21" ht="24" customHeight="1">
      <c r="M818" s="24" t="str">
        <f>IFERROR(IF(G1159="","",IF(G1159="GENNAIO","",IF(G1159="FEBBRAIO","",IF(G1159="MARZO","",IF(G1159="APRILE","",IF(G1159="MAGGIO","",IF(G1159="GIUGNO","",IF(G1159="LUGLIO","",IF(G1159="AGOSTO","",IF(G1159="SETTEMBRE","",IF(G1159="OTTOBRE","",IF(G1159="NOVEMBRE","",IF(G1159="DICEMBRE","",IF(OR('Calendario Attività Giovanile'!$D1159="",'Calendario Attività Giovanile'!$E1159="",'Calendario Attività Giovanile'!$H1159="",'Calendario Attività Giovanile'!$I1159=""),"ERRORE! MANCA…","")))))))))))))),"")</f>
        <v/>
      </c>
      <c r="N818" s="25" t="str">
        <f t="shared" si="65"/>
        <v/>
      </c>
      <c r="O818" s="25" t="str">
        <f t="shared" si="66"/>
        <v/>
      </c>
      <c r="P818" s="25" t="str">
        <f t="shared" si="67"/>
        <v/>
      </c>
      <c r="Q818" s="25" t="str">
        <f t="shared" si="68"/>
        <v/>
      </c>
      <c r="R818" s="12" t="str">
        <f t="shared" si="64"/>
        <v/>
      </c>
      <c r="S818" s="6"/>
      <c r="T818" s="4"/>
      <c r="U818" s="4"/>
    </row>
    <row r="819" spans="13:21" ht="24" customHeight="1">
      <c r="M819" s="24" t="str">
        <f>IFERROR(IF(G1160="","",IF(G1160="GENNAIO","",IF(G1160="FEBBRAIO","",IF(G1160="MARZO","",IF(G1160="APRILE","",IF(G1160="MAGGIO","",IF(G1160="GIUGNO","",IF(G1160="LUGLIO","",IF(G1160="AGOSTO","",IF(G1160="SETTEMBRE","",IF(G1160="OTTOBRE","",IF(G1160="NOVEMBRE","",IF(G1160="DICEMBRE","",IF(OR('Calendario Attività Giovanile'!$D1160="",'Calendario Attività Giovanile'!$E1160="",'Calendario Attività Giovanile'!$H1160="",'Calendario Attività Giovanile'!$I1160=""),"ERRORE! MANCA…","")))))))))))))),"")</f>
        <v/>
      </c>
      <c r="N819" s="25" t="str">
        <f t="shared" si="65"/>
        <v/>
      </c>
      <c r="O819" s="25" t="str">
        <f t="shared" si="66"/>
        <v/>
      </c>
      <c r="P819" s="25" t="str">
        <f t="shared" si="67"/>
        <v/>
      </c>
      <c r="Q819" s="25" t="str">
        <f t="shared" si="68"/>
        <v/>
      </c>
      <c r="R819" s="12" t="str">
        <f t="shared" si="64"/>
        <v/>
      </c>
      <c r="S819" s="6"/>
      <c r="T819" s="4"/>
      <c r="U819" s="4"/>
    </row>
    <row r="820" spans="13:21" ht="24" customHeight="1">
      <c r="M820" s="24" t="str">
        <f>IFERROR(IF(G1161="","",IF(G1161="GENNAIO","",IF(G1161="FEBBRAIO","",IF(G1161="MARZO","",IF(G1161="APRILE","",IF(G1161="MAGGIO","",IF(G1161="GIUGNO","",IF(G1161="LUGLIO","",IF(G1161="AGOSTO","",IF(G1161="SETTEMBRE","",IF(G1161="OTTOBRE","",IF(G1161="NOVEMBRE","",IF(G1161="DICEMBRE","",IF(OR('Calendario Attività Giovanile'!$D1161="",'Calendario Attività Giovanile'!$E1161="",'Calendario Attività Giovanile'!$H1161="",'Calendario Attività Giovanile'!$I1161=""),"ERRORE! MANCA…","")))))))))))))),"")</f>
        <v/>
      </c>
      <c r="N820" s="25" t="str">
        <f t="shared" si="65"/>
        <v/>
      </c>
      <c r="O820" s="25" t="str">
        <f t="shared" si="66"/>
        <v/>
      </c>
      <c r="P820" s="25" t="str">
        <f t="shared" si="67"/>
        <v/>
      </c>
      <c r="Q820" s="25" t="str">
        <f t="shared" si="68"/>
        <v/>
      </c>
      <c r="R820" s="12" t="str">
        <f t="shared" si="64"/>
        <v/>
      </c>
      <c r="S820" s="6"/>
      <c r="T820" s="4"/>
      <c r="U820" s="4"/>
    </row>
    <row r="821" spans="13:21" ht="24" customHeight="1">
      <c r="M821" s="24" t="str">
        <f>IFERROR(IF(G1162="","",IF(G1162="GENNAIO","",IF(G1162="FEBBRAIO","",IF(G1162="MARZO","",IF(G1162="APRILE","",IF(G1162="MAGGIO","",IF(G1162="GIUGNO","",IF(G1162="LUGLIO","",IF(G1162="AGOSTO","",IF(G1162="SETTEMBRE","",IF(G1162="OTTOBRE","",IF(G1162="NOVEMBRE","",IF(G1162="DICEMBRE","",IF(OR('Calendario Attività Giovanile'!$D1162="",'Calendario Attività Giovanile'!$E1162="",'Calendario Attività Giovanile'!$H1162="",'Calendario Attività Giovanile'!$I1162=""),"ERRORE! MANCA…","")))))))))))))),"")</f>
        <v/>
      </c>
      <c r="N821" s="25" t="str">
        <f t="shared" si="65"/>
        <v/>
      </c>
      <c r="O821" s="25" t="str">
        <f t="shared" si="66"/>
        <v/>
      </c>
      <c r="P821" s="25" t="str">
        <f t="shared" si="67"/>
        <v/>
      </c>
      <c r="Q821" s="25" t="str">
        <f t="shared" si="68"/>
        <v/>
      </c>
      <c r="R821" s="12" t="str">
        <f t="shared" si="64"/>
        <v/>
      </c>
      <c r="S821" s="6"/>
      <c r="T821" s="4"/>
      <c r="U821" s="4"/>
    </row>
    <row r="822" spans="13:21" ht="24" customHeight="1">
      <c r="M822" s="24" t="str">
        <f>IFERROR(IF(G1163="","",IF(G1163="GENNAIO","",IF(G1163="FEBBRAIO","",IF(G1163="MARZO","",IF(G1163="APRILE","",IF(G1163="MAGGIO","",IF(G1163="GIUGNO","",IF(G1163="LUGLIO","",IF(G1163="AGOSTO","",IF(G1163="SETTEMBRE","",IF(G1163="OTTOBRE","",IF(G1163="NOVEMBRE","",IF(G1163="DICEMBRE","",IF(OR('Calendario Attività Giovanile'!$D1163="",'Calendario Attività Giovanile'!$E1163="",'Calendario Attività Giovanile'!$H1163="",'Calendario Attività Giovanile'!$I1163=""),"ERRORE! MANCA…","")))))))))))))),"")</f>
        <v/>
      </c>
      <c r="N822" s="25" t="str">
        <f t="shared" si="65"/>
        <v/>
      </c>
      <c r="O822" s="25" t="str">
        <f t="shared" si="66"/>
        <v/>
      </c>
      <c r="P822" s="25" t="str">
        <f t="shared" si="67"/>
        <v/>
      </c>
      <c r="Q822" s="25" t="str">
        <f t="shared" si="68"/>
        <v/>
      </c>
      <c r="R822" s="12" t="str">
        <f t="shared" ref="R822:R885" si="69">IF(M822="ERRORE! MANCA…",1,"")</f>
        <v/>
      </c>
      <c r="S822" s="6"/>
      <c r="T822" s="4"/>
      <c r="U822" s="4"/>
    </row>
    <row r="823" spans="13:21" ht="24" customHeight="1">
      <c r="M823" s="24" t="str">
        <f>IFERROR(IF(G1164="","",IF(G1164="GENNAIO","",IF(G1164="FEBBRAIO","",IF(G1164="MARZO","",IF(G1164="APRILE","",IF(G1164="MAGGIO","",IF(G1164="GIUGNO","",IF(G1164="LUGLIO","",IF(G1164="AGOSTO","",IF(G1164="SETTEMBRE","",IF(G1164="OTTOBRE","",IF(G1164="NOVEMBRE","",IF(G1164="DICEMBRE","",IF(OR('Calendario Attività Giovanile'!$D1164="",'Calendario Attività Giovanile'!$E1164="",'Calendario Attività Giovanile'!$H1164="",'Calendario Attività Giovanile'!$I1164=""),"ERRORE! MANCA…","")))))))))))))),"")</f>
        <v/>
      </c>
      <c r="N823" s="25" t="str">
        <f t="shared" si="65"/>
        <v/>
      </c>
      <c r="O823" s="25" t="str">
        <f t="shared" si="66"/>
        <v/>
      </c>
      <c r="P823" s="25" t="str">
        <f t="shared" si="67"/>
        <v/>
      </c>
      <c r="Q823" s="25" t="str">
        <f t="shared" si="68"/>
        <v/>
      </c>
      <c r="R823" s="12" t="str">
        <f t="shared" si="69"/>
        <v/>
      </c>
      <c r="S823" s="6"/>
      <c r="T823" s="4"/>
      <c r="U823" s="4"/>
    </row>
    <row r="824" spans="13:21" ht="24" customHeight="1">
      <c r="M824" s="24" t="str">
        <f>IFERROR(IF(G1165="","",IF(G1165="GENNAIO","",IF(G1165="FEBBRAIO","",IF(G1165="MARZO","",IF(G1165="APRILE","",IF(G1165="MAGGIO","",IF(G1165="GIUGNO","",IF(G1165="LUGLIO","",IF(G1165="AGOSTO","",IF(G1165="SETTEMBRE","",IF(G1165="OTTOBRE","",IF(G1165="NOVEMBRE","",IF(G1165="DICEMBRE","",IF(OR('Calendario Attività Giovanile'!$D1165="",'Calendario Attività Giovanile'!$E1165="",'Calendario Attività Giovanile'!$H1165="",'Calendario Attività Giovanile'!$I1165=""),"ERRORE! MANCA…","")))))))))))))),"")</f>
        <v/>
      </c>
      <c r="N824" s="25" t="str">
        <f t="shared" si="65"/>
        <v/>
      </c>
      <c r="O824" s="25" t="str">
        <f t="shared" si="66"/>
        <v/>
      </c>
      <c r="P824" s="25" t="str">
        <f t="shared" si="67"/>
        <v/>
      </c>
      <c r="Q824" s="25" t="str">
        <f t="shared" si="68"/>
        <v/>
      </c>
      <c r="R824" s="12" t="str">
        <f t="shared" si="69"/>
        <v/>
      </c>
      <c r="S824" s="6"/>
      <c r="T824" s="4"/>
      <c r="U824" s="4"/>
    </row>
    <row r="825" spans="13:21" ht="24" customHeight="1">
      <c r="M825" s="24" t="str">
        <f>IFERROR(IF(G1166="","",IF(G1166="GENNAIO","",IF(G1166="FEBBRAIO","",IF(G1166="MARZO","",IF(G1166="APRILE","",IF(G1166="MAGGIO","",IF(G1166="GIUGNO","",IF(G1166="LUGLIO","",IF(G1166="AGOSTO","",IF(G1166="SETTEMBRE","",IF(G1166="OTTOBRE","",IF(G1166="NOVEMBRE","",IF(G1166="DICEMBRE","",IF(OR('Calendario Attività Giovanile'!$D1166="",'Calendario Attività Giovanile'!$E1166="",'Calendario Attività Giovanile'!$H1166="",'Calendario Attività Giovanile'!$I1166=""),"ERRORE! MANCA…","")))))))))))))),"")</f>
        <v/>
      </c>
      <c r="N825" s="25" t="str">
        <f t="shared" si="65"/>
        <v/>
      </c>
      <c r="O825" s="25" t="str">
        <f t="shared" si="66"/>
        <v/>
      </c>
      <c r="P825" s="25" t="str">
        <f t="shared" si="67"/>
        <v/>
      </c>
      <c r="Q825" s="25" t="str">
        <f t="shared" si="68"/>
        <v/>
      </c>
      <c r="R825" s="12" t="str">
        <f t="shared" si="69"/>
        <v/>
      </c>
      <c r="S825" s="6"/>
      <c r="T825" s="4"/>
      <c r="U825" s="4"/>
    </row>
    <row r="826" spans="13:21" ht="24" customHeight="1">
      <c r="M826" s="24" t="str">
        <f>IFERROR(IF(G1167="","",IF(G1167="GENNAIO","",IF(G1167="FEBBRAIO","",IF(G1167="MARZO","",IF(G1167="APRILE","",IF(G1167="MAGGIO","",IF(G1167="GIUGNO","",IF(G1167="LUGLIO","",IF(G1167="AGOSTO","",IF(G1167="SETTEMBRE","",IF(G1167="OTTOBRE","",IF(G1167="NOVEMBRE","",IF(G1167="DICEMBRE","",IF(OR('Calendario Attività Giovanile'!$D1167="",'Calendario Attività Giovanile'!$E1167="",'Calendario Attività Giovanile'!$H1167="",'Calendario Attività Giovanile'!$I1167=""),"ERRORE! MANCA…","")))))))))))))),"")</f>
        <v/>
      </c>
      <c r="N826" s="25" t="str">
        <f t="shared" si="65"/>
        <v/>
      </c>
      <c r="O826" s="25" t="str">
        <f t="shared" si="66"/>
        <v/>
      </c>
      <c r="P826" s="25" t="str">
        <f t="shared" si="67"/>
        <v/>
      </c>
      <c r="Q826" s="25" t="str">
        <f t="shared" si="68"/>
        <v/>
      </c>
      <c r="R826" s="12" t="str">
        <f t="shared" si="69"/>
        <v/>
      </c>
      <c r="S826" s="6"/>
      <c r="T826" s="4"/>
      <c r="U826" s="4"/>
    </row>
    <row r="827" spans="13:21" ht="24" customHeight="1">
      <c r="M827" s="24" t="str">
        <f>IFERROR(IF(G1168="","",IF(G1168="GENNAIO","",IF(G1168="FEBBRAIO","",IF(G1168="MARZO","",IF(G1168="APRILE","",IF(G1168="MAGGIO","",IF(G1168="GIUGNO","",IF(G1168="LUGLIO","",IF(G1168="AGOSTO","",IF(G1168="SETTEMBRE","",IF(G1168="OTTOBRE","",IF(G1168="NOVEMBRE","",IF(G1168="DICEMBRE","",IF(OR('Calendario Attività Giovanile'!$D1168="",'Calendario Attività Giovanile'!$E1168="",'Calendario Attività Giovanile'!$H1168="",'Calendario Attività Giovanile'!$I1168=""),"ERRORE! MANCA…","")))))))))))))),"")</f>
        <v/>
      </c>
      <c r="N827" s="25" t="str">
        <f t="shared" si="65"/>
        <v/>
      </c>
      <c r="O827" s="25" t="str">
        <f t="shared" si="66"/>
        <v/>
      </c>
      <c r="P827" s="25" t="str">
        <f t="shared" si="67"/>
        <v/>
      </c>
      <c r="Q827" s="25" t="str">
        <f t="shared" si="68"/>
        <v/>
      </c>
      <c r="R827" s="12" t="str">
        <f t="shared" si="69"/>
        <v/>
      </c>
      <c r="S827" s="6"/>
      <c r="T827" s="4"/>
      <c r="U827" s="4"/>
    </row>
    <row r="828" spans="13:21" ht="24" customHeight="1">
      <c r="M828" s="24" t="str">
        <f>IFERROR(IF(G1169="","",IF(G1169="GENNAIO","",IF(G1169="FEBBRAIO","",IF(G1169="MARZO","",IF(G1169="APRILE","",IF(G1169="MAGGIO","",IF(G1169="GIUGNO","",IF(G1169="LUGLIO","",IF(G1169="AGOSTO","",IF(G1169="SETTEMBRE","",IF(G1169="OTTOBRE","",IF(G1169="NOVEMBRE","",IF(G1169="DICEMBRE","",IF(OR('Calendario Attività Giovanile'!$D1169="",'Calendario Attività Giovanile'!$E1169="",'Calendario Attività Giovanile'!$H1169="",'Calendario Attività Giovanile'!$I1169=""),"ERRORE! MANCA…","")))))))))))))),"")</f>
        <v/>
      </c>
      <c r="N828" s="25" t="str">
        <f t="shared" si="65"/>
        <v/>
      </c>
      <c r="O828" s="25" t="str">
        <f t="shared" si="66"/>
        <v/>
      </c>
      <c r="P828" s="25" t="str">
        <f t="shared" si="67"/>
        <v/>
      </c>
      <c r="Q828" s="25" t="str">
        <f t="shared" si="68"/>
        <v/>
      </c>
      <c r="R828" s="12" t="str">
        <f t="shared" si="69"/>
        <v/>
      </c>
      <c r="S828" s="6"/>
      <c r="T828" s="4"/>
      <c r="U828" s="4"/>
    </row>
    <row r="829" spans="13:21" ht="24" customHeight="1">
      <c r="M829" s="24" t="str">
        <f>IFERROR(IF(G1170="","",IF(G1170="GENNAIO","",IF(G1170="FEBBRAIO","",IF(G1170="MARZO","",IF(G1170="APRILE","",IF(G1170="MAGGIO","",IF(G1170="GIUGNO","",IF(G1170="LUGLIO","",IF(G1170="AGOSTO","",IF(G1170="SETTEMBRE","",IF(G1170="OTTOBRE","",IF(G1170="NOVEMBRE","",IF(G1170="DICEMBRE","",IF(OR('Calendario Attività Giovanile'!$D1170="",'Calendario Attività Giovanile'!$E1170="",'Calendario Attività Giovanile'!$H1170="",'Calendario Attività Giovanile'!$I1170=""),"ERRORE! MANCA…","")))))))))))))),"")</f>
        <v/>
      </c>
      <c r="N829" s="25" t="str">
        <f t="shared" si="65"/>
        <v/>
      </c>
      <c r="O829" s="25" t="str">
        <f t="shared" si="66"/>
        <v/>
      </c>
      <c r="P829" s="25" t="str">
        <f t="shared" si="67"/>
        <v/>
      </c>
      <c r="Q829" s="25" t="str">
        <f t="shared" si="68"/>
        <v/>
      </c>
      <c r="R829" s="12" t="str">
        <f t="shared" si="69"/>
        <v/>
      </c>
      <c r="S829" s="6"/>
      <c r="T829" s="4"/>
      <c r="U829" s="4"/>
    </row>
    <row r="830" spans="13:21" ht="24" customHeight="1">
      <c r="M830" s="24" t="str">
        <f>IFERROR(IF(G1171="","",IF(G1171="GENNAIO","",IF(G1171="FEBBRAIO","",IF(G1171="MARZO","",IF(G1171="APRILE","",IF(G1171="MAGGIO","",IF(G1171="GIUGNO","",IF(G1171="LUGLIO","",IF(G1171="AGOSTO","",IF(G1171="SETTEMBRE","",IF(G1171="OTTOBRE","",IF(G1171="NOVEMBRE","",IF(G1171="DICEMBRE","",IF(OR('Calendario Attività Giovanile'!$D1171="",'Calendario Attività Giovanile'!$E1171="",'Calendario Attività Giovanile'!$H1171="",'Calendario Attività Giovanile'!$I1171=""),"ERRORE! MANCA…","")))))))))))))),"")</f>
        <v/>
      </c>
      <c r="N830" s="25" t="str">
        <f t="shared" si="65"/>
        <v/>
      </c>
      <c r="O830" s="25" t="str">
        <f t="shared" si="66"/>
        <v/>
      </c>
      <c r="P830" s="25" t="str">
        <f t="shared" si="67"/>
        <v/>
      </c>
      <c r="Q830" s="25" t="str">
        <f t="shared" si="68"/>
        <v/>
      </c>
      <c r="R830" s="12" t="str">
        <f t="shared" si="69"/>
        <v/>
      </c>
      <c r="S830" s="6"/>
      <c r="T830" s="4"/>
      <c r="U830" s="4"/>
    </row>
    <row r="831" spans="13:21" ht="24" customHeight="1">
      <c r="M831" s="24" t="str">
        <f>IFERROR(IF(G1172="","",IF(G1172="GENNAIO","",IF(G1172="FEBBRAIO","",IF(G1172="MARZO","",IF(G1172="APRILE","",IF(G1172="MAGGIO","",IF(G1172="GIUGNO","",IF(G1172="LUGLIO","",IF(G1172="AGOSTO","",IF(G1172="SETTEMBRE","",IF(G1172="OTTOBRE","",IF(G1172="NOVEMBRE","",IF(G1172="DICEMBRE","",IF(OR('Calendario Attività Giovanile'!$D1172="",'Calendario Attività Giovanile'!$E1172="",'Calendario Attività Giovanile'!$H1172="",'Calendario Attività Giovanile'!$I1172=""),"ERRORE! MANCA…","")))))))))))))),"")</f>
        <v/>
      </c>
      <c r="N831" s="25" t="str">
        <f t="shared" si="65"/>
        <v/>
      </c>
      <c r="O831" s="25" t="str">
        <f t="shared" si="66"/>
        <v/>
      </c>
      <c r="P831" s="25" t="str">
        <f t="shared" si="67"/>
        <v/>
      </c>
      <c r="Q831" s="25" t="str">
        <f t="shared" si="68"/>
        <v/>
      </c>
      <c r="R831" s="12" t="str">
        <f t="shared" si="69"/>
        <v/>
      </c>
      <c r="S831" s="6"/>
      <c r="T831" s="4"/>
      <c r="U831" s="4"/>
    </row>
    <row r="832" spans="13:21" ht="24" customHeight="1">
      <c r="M832" s="24" t="str">
        <f>IFERROR(IF(G1173="","",IF(G1173="GENNAIO","",IF(G1173="FEBBRAIO","",IF(G1173="MARZO","",IF(G1173="APRILE","",IF(G1173="MAGGIO","",IF(G1173="GIUGNO","",IF(G1173="LUGLIO","",IF(G1173="AGOSTO","",IF(G1173="SETTEMBRE","",IF(G1173="OTTOBRE","",IF(G1173="NOVEMBRE","",IF(G1173="DICEMBRE","",IF(OR('Calendario Attività Giovanile'!$D1173="",'Calendario Attività Giovanile'!$E1173="",'Calendario Attività Giovanile'!$H1173="",'Calendario Attività Giovanile'!$I1173=""),"ERRORE! MANCA…","")))))))))))))),"")</f>
        <v/>
      </c>
      <c r="N832" s="25" t="str">
        <f t="shared" si="65"/>
        <v/>
      </c>
      <c r="O832" s="25" t="str">
        <f t="shared" si="66"/>
        <v/>
      </c>
      <c r="P832" s="25" t="str">
        <f t="shared" si="67"/>
        <v/>
      </c>
      <c r="Q832" s="25" t="str">
        <f t="shared" si="68"/>
        <v/>
      </c>
      <c r="R832" s="12" t="str">
        <f t="shared" si="69"/>
        <v/>
      </c>
      <c r="S832" s="6"/>
      <c r="T832" s="4"/>
      <c r="U832" s="4"/>
    </row>
    <row r="833" spans="13:21" ht="24" customHeight="1">
      <c r="M833" s="24" t="str">
        <f>IFERROR(IF(G1174="","",IF(G1174="GENNAIO","",IF(G1174="FEBBRAIO","",IF(G1174="MARZO","",IF(G1174="APRILE","",IF(G1174="MAGGIO","",IF(G1174="GIUGNO","",IF(G1174="LUGLIO","",IF(G1174="AGOSTO","",IF(G1174="SETTEMBRE","",IF(G1174="OTTOBRE","",IF(G1174="NOVEMBRE","",IF(G1174="DICEMBRE","",IF(OR('Calendario Attività Giovanile'!$D1174="",'Calendario Attività Giovanile'!$E1174="",'Calendario Attività Giovanile'!$H1174="",'Calendario Attività Giovanile'!$I1174=""),"ERRORE! MANCA…","")))))))))))))),"")</f>
        <v/>
      </c>
      <c r="N833" s="25" t="str">
        <f t="shared" si="65"/>
        <v/>
      </c>
      <c r="O833" s="25" t="str">
        <f t="shared" si="66"/>
        <v/>
      </c>
      <c r="P833" s="25" t="str">
        <f t="shared" si="67"/>
        <v/>
      </c>
      <c r="Q833" s="25" t="str">
        <f t="shared" si="68"/>
        <v/>
      </c>
      <c r="R833" s="12" t="str">
        <f t="shared" si="69"/>
        <v/>
      </c>
      <c r="S833" s="6"/>
      <c r="T833" s="4"/>
      <c r="U833" s="4"/>
    </row>
    <row r="834" spans="13:21" ht="24" customHeight="1">
      <c r="M834" s="24" t="str">
        <f>IFERROR(IF(G1175="","",IF(G1175="GENNAIO","",IF(G1175="FEBBRAIO","",IF(G1175="MARZO","",IF(G1175="APRILE","",IF(G1175="MAGGIO","",IF(G1175="GIUGNO","",IF(G1175="LUGLIO","",IF(G1175="AGOSTO","",IF(G1175="SETTEMBRE","",IF(G1175="OTTOBRE","",IF(G1175="NOVEMBRE","",IF(G1175="DICEMBRE","",IF(OR('Calendario Attività Giovanile'!$D1175="",'Calendario Attività Giovanile'!$E1175="",'Calendario Attività Giovanile'!$H1175="",'Calendario Attività Giovanile'!$I1175=""),"ERRORE! MANCA…","")))))))))))))),"")</f>
        <v/>
      </c>
      <c r="N834" s="25" t="str">
        <f t="shared" si="65"/>
        <v/>
      </c>
      <c r="O834" s="25" t="str">
        <f t="shared" si="66"/>
        <v/>
      </c>
      <c r="P834" s="25" t="str">
        <f t="shared" si="67"/>
        <v/>
      </c>
      <c r="Q834" s="25" t="str">
        <f t="shared" si="68"/>
        <v/>
      </c>
      <c r="R834" s="12" t="str">
        <f t="shared" si="69"/>
        <v/>
      </c>
      <c r="S834" s="6"/>
      <c r="T834" s="4"/>
      <c r="U834" s="4"/>
    </row>
    <row r="835" spans="13:21" ht="24" customHeight="1">
      <c r="M835" s="24" t="str">
        <f>IFERROR(IF(G1176="","",IF(G1176="GENNAIO","",IF(G1176="FEBBRAIO","",IF(G1176="MARZO","",IF(G1176="APRILE","",IF(G1176="MAGGIO","",IF(G1176="GIUGNO","",IF(G1176="LUGLIO","",IF(G1176="AGOSTO","",IF(G1176="SETTEMBRE","",IF(G1176="OTTOBRE","",IF(G1176="NOVEMBRE","",IF(G1176="DICEMBRE","",IF(OR('Calendario Attività Giovanile'!$D1176="",'Calendario Attività Giovanile'!$E1176="",'Calendario Attività Giovanile'!$H1176="",'Calendario Attività Giovanile'!$I1176=""),"ERRORE! MANCA…","")))))))))))))),"")</f>
        <v/>
      </c>
      <c r="N835" s="25" t="str">
        <f t="shared" si="65"/>
        <v/>
      </c>
      <c r="O835" s="25" t="str">
        <f t="shared" si="66"/>
        <v/>
      </c>
      <c r="P835" s="25" t="str">
        <f t="shared" si="67"/>
        <v/>
      </c>
      <c r="Q835" s="25" t="str">
        <f t="shared" si="68"/>
        <v/>
      </c>
      <c r="R835" s="12" t="str">
        <f t="shared" si="69"/>
        <v/>
      </c>
      <c r="S835" s="6"/>
      <c r="T835" s="4"/>
      <c r="U835" s="4"/>
    </row>
    <row r="836" spans="13:21" ht="24" customHeight="1">
      <c r="M836" s="24" t="str">
        <f>IFERROR(IF(G1177="","",IF(G1177="GENNAIO","",IF(G1177="FEBBRAIO","",IF(G1177="MARZO","",IF(G1177="APRILE","",IF(G1177="MAGGIO","",IF(G1177="GIUGNO","",IF(G1177="LUGLIO","",IF(G1177="AGOSTO","",IF(G1177="SETTEMBRE","",IF(G1177="OTTOBRE","",IF(G1177="NOVEMBRE","",IF(G1177="DICEMBRE","",IF(OR('Calendario Attività Giovanile'!$D1177="",'Calendario Attività Giovanile'!$E1177="",'Calendario Attività Giovanile'!$H1177="",'Calendario Attività Giovanile'!$I1177=""),"ERRORE! MANCA…","")))))))))))))),"")</f>
        <v/>
      </c>
      <c r="N836" s="25" t="str">
        <f t="shared" si="65"/>
        <v/>
      </c>
      <c r="O836" s="25" t="str">
        <f t="shared" si="66"/>
        <v/>
      </c>
      <c r="P836" s="25" t="str">
        <f t="shared" si="67"/>
        <v/>
      </c>
      <c r="Q836" s="25" t="str">
        <f t="shared" si="68"/>
        <v/>
      </c>
      <c r="R836" s="12" t="str">
        <f t="shared" si="69"/>
        <v/>
      </c>
      <c r="S836" s="6"/>
      <c r="T836" s="4"/>
      <c r="U836" s="4"/>
    </row>
    <row r="837" spans="13:21" ht="24" customHeight="1">
      <c r="M837" s="24" t="str">
        <f>IFERROR(IF(G1178="","",IF(G1178="GENNAIO","",IF(G1178="FEBBRAIO","",IF(G1178="MARZO","",IF(G1178="APRILE","",IF(G1178="MAGGIO","",IF(G1178="GIUGNO","",IF(G1178="LUGLIO","",IF(G1178="AGOSTO","",IF(G1178="SETTEMBRE","",IF(G1178="OTTOBRE","",IF(G1178="NOVEMBRE","",IF(G1178="DICEMBRE","",IF(OR('Calendario Attività Giovanile'!$D1178="",'Calendario Attività Giovanile'!$E1178="",'Calendario Attività Giovanile'!$H1178="",'Calendario Attività Giovanile'!$I1178=""),"ERRORE! MANCA…","")))))))))))))),"")</f>
        <v/>
      </c>
      <c r="N837" s="25" t="str">
        <f t="shared" si="65"/>
        <v/>
      </c>
      <c r="O837" s="25" t="str">
        <f t="shared" si="66"/>
        <v/>
      </c>
      <c r="P837" s="25" t="str">
        <f t="shared" si="67"/>
        <v/>
      </c>
      <c r="Q837" s="25" t="str">
        <f t="shared" si="68"/>
        <v/>
      </c>
      <c r="R837" s="12" t="str">
        <f t="shared" si="69"/>
        <v/>
      </c>
      <c r="S837" s="6"/>
      <c r="T837" s="4"/>
      <c r="U837" s="4"/>
    </row>
    <row r="838" spans="13:21" ht="24" customHeight="1">
      <c r="M838" s="24" t="str">
        <f>IFERROR(IF(G1179="","",IF(G1179="GENNAIO","",IF(G1179="FEBBRAIO","",IF(G1179="MARZO","",IF(G1179="APRILE","",IF(G1179="MAGGIO","",IF(G1179="GIUGNO","",IF(G1179="LUGLIO","",IF(G1179="AGOSTO","",IF(G1179="SETTEMBRE","",IF(G1179="OTTOBRE","",IF(G1179="NOVEMBRE","",IF(G1179="DICEMBRE","",IF(OR('Calendario Attività Giovanile'!$D1179="",'Calendario Attività Giovanile'!$E1179="",'Calendario Attività Giovanile'!$H1179="",'Calendario Attività Giovanile'!$I1179=""),"ERRORE! MANCA…","")))))))))))))),"")</f>
        <v/>
      </c>
      <c r="N838" s="25" t="str">
        <f t="shared" si="65"/>
        <v/>
      </c>
      <c r="O838" s="25" t="str">
        <f t="shared" si="66"/>
        <v/>
      </c>
      <c r="P838" s="25" t="str">
        <f t="shared" si="67"/>
        <v/>
      </c>
      <c r="Q838" s="25" t="str">
        <f t="shared" si="68"/>
        <v/>
      </c>
      <c r="R838" s="12" t="str">
        <f t="shared" si="69"/>
        <v/>
      </c>
      <c r="S838" s="6"/>
      <c r="T838" s="4"/>
      <c r="U838" s="4"/>
    </row>
    <row r="839" spans="13:21" ht="24" customHeight="1">
      <c r="M839" s="24" t="str">
        <f>IFERROR(IF(G1180="","",IF(G1180="GENNAIO","",IF(G1180="FEBBRAIO","",IF(G1180="MARZO","",IF(G1180="APRILE","",IF(G1180="MAGGIO","",IF(G1180="GIUGNO","",IF(G1180="LUGLIO","",IF(G1180="AGOSTO","",IF(G1180="SETTEMBRE","",IF(G1180="OTTOBRE","",IF(G1180="NOVEMBRE","",IF(G1180="DICEMBRE","",IF(OR('Calendario Attività Giovanile'!$D1180="",'Calendario Attività Giovanile'!$E1180="",'Calendario Attività Giovanile'!$H1180="",'Calendario Attività Giovanile'!$I1180=""),"ERRORE! MANCA…","")))))))))))))),"")</f>
        <v/>
      </c>
      <c r="N839" s="25" t="str">
        <f t="shared" si="65"/>
        <v/>
      </c>
      <c r="O839" s="25" t="str">
        <f t="shared" si="66"/>
        <v/>
      </c>
      <c r="P839" s="25" t="str">
        <f t="shared" si="67"/>
        <v/>
      </c>
      <c r="Q839" s="25" t="str">
        <f t="shared" si="68"/>
        <v/>
      </c>
      <c r="R839" s="12" t="str">
        <f t="shared" si="69"/>
        <v/>
      </c>
      <c r="S839" s="6"/>
      <c r="T839" s="4"/>
      <c r="U839" s="4"/>
    </row>
    <row r="840" spans="13:21" ht="24" customHeight="1">
      <c r="M840" s="24" t="str">
        <f>IFERROR(IF(G1181="","",IF(G1181="GENNAIO","",IF(G1181="FEBBRAIO","",IF(G1181="MARZO","",IF(G1181="APRILE","",IF(G1181="MAGGIO","",IF(G1181="GIUGNO","",IF(G1181="LUGLIO","",IF(G1181="AGOSTO","",IF(G1181="SETTEMBRE","",IF(G1181="OTTOBRE","",IF(G1181="NOVEMBRE","",IF(G1181="DICEMBRE","",IF(OR('Calendario Attività Giovanile'!$D1181="",'Calendario Attività Giovanile'!$E1181="",'Calendario Attività Giovanile'!$H1181="",'Calendario Attività Giovanile'!$I1181=""),"ERRORE! MANCA…","")))))))))))))),"")</f>
        <v/>
      </c>
      <c r="N840" s="25" t="str">
        <f t="shared" si="65"/>
        <v/>
      </c>
      <c r="O840" s="25" t="str">
        <f t="shared" si="66"/>
        <v/>
      </c>
      <c r="P840" s="25" t="str">
        <f t="shared" si="67"/>
        <v/>
      </c>
      <c r="Q840" s="25" t="str">
        <f t="shared" si="68"/>
        <v/>
      </c>
      <c r="R840" s="12" t="str">
        <f t="shared" si="69"/>
        <v/>
      </c>
      <c r="S840" s="6"/>
      <c r="T840" s="4"/>
      <c r="U840" s="4"/>
    </row>
    <row r="841" spans="13:21" ht="24" customHeight="1">
      <c r="M841" s="24" t="str">
        <f>IFERROR(IF(G1182="","",IF(G1182="GENNAIO","",IF(G1182="FEBBRAIO","",IF(G1182="MARZO","",IF(G1182="APRILE","",IF(G1182="MAGGIO","",IF(G1182="GIUGNO","",IF(G1182="LUGLIO","",IF(G1182="AGOSTO","",IF(G1182="SETTEMBRE","",IF(G1182="OTTOBRE","",IF(G1182="NOVEMBRE","",IF(G1182="DICEMBRE","",IF(OR('Calendario Attività Giovanile'!$D1182="",'Calendario Attività Giovanile'!$E1182="",'Calendario Attività Giovanile'!$H1182="",'Calendario Attività Giovanile'!$I1182=""),"ERRORE! MANCA…","")))))))))))))),"")</f>
        <v/>
      </c>
      <c r="N841" s="25" t="str">
        <f t="shared" si="65"/>
        <v/>
      </c>
      <c r="O841" s="25" t="str">
        <f t="shared" si="66"/>
        <v/>
      </c>
      <c r="P841" s="25" t="str">
        <f t="shared" si="67"/>
        <v/>
      </c>
      <c r="Q841" s="25" t="str">
        <f t="shared" si="68"/>
        <v/>
      </c>
      <c r="R841" s="12" t="str">
        <f t="shared" si="69"/>
        <v/>
      </c>
      <c r="S841" s="6"/>
      <c r="T841" s="4"/>
      <c r="U841" s="4"/>
    </row>
    <row r="842" spans="13:21" ht="24" customHeight="1">
      <c r="M842" s="24" t="str">
        <f>IFERROR(IF(G1183="","",IF(G1183="GENNAIO","",IF(G1183="FEBBRAIO","",IF(G1183="MARZO","",IF(G1183="APRILE","",IF(G1183="MAGGIO","",IF(G1183="GIUGNO","",IF(G1183="LUGLIO","",IF(G1183="AGOSTO","",IF(G1183="SETTEMBRE","",IF(G1183="OTTOBRE","",IF(G1183="NOVEMBRE","",IF(G1183="DICEMBRE","",IF(OR('Calendario Attività Giovanile'!$D1183="",'Calendario Attività Giovanile'!$E1183="",'Calendario Attività Giovanile'!$H1183="",'Calendario Attività Giovanile'!$I1183=""),"ERRORE! MANCA…","")))))))))))))),"")</f>
        <v/>
      </c>
      <c r="N842" s="25" t="str">
        <f t="shared" si="65"/>
        <v/>
      </c>
      <c r="O842" s="25" t="str">
        <f t="shared" si="66"/>
        <v/>
      </c>
      <c r="P842" s="25" t="str">
        <f t="shared" si="67"/>
        <v/>
      </c>
      <c r="Q842" s="25" t="str">
        <f t="shared" si="68"/>
        <v/>
      </c>
      <c r="R842" s="12" t="str">
        <f t="shared" si="69"/>
        <v/>
      </c>
      <c r="S842" s="6"/>
      <c r="T842" s="4"/>
      <c r="U842" s="4"/>
    </row>
    <row r="843" spans="13:21" ht="24" customHeight="1">
      <c r="M843" s="24" t="str">
        <f>IFERROR(IF(G1184="","",IF(G1184="GENNAIO","",IF(G1184="FEBBRAIO","",IF(G1184="MARZO","",IF(G1184="APRILE","",IF(G1184="MAGGIO","",IF(G1184="GIUGNO","",IF(G1184="LUGLIO","",IF(G1184="AGOSTO","",IF(G1184="SETTEMBRE","",IF(G1184="OTTOBRE","",IF(G1184="NOVEMBRE","",IF(G1184="DICEMBRE","",IF(OR('Calendario Attività Giovanile'!$D1184="",'Calendario Attività Giovanile'!$E1184="",'Calendario Attività Giovanile'!$H1184="",'Calendario Attività Giovanile'!$I1184=""),"ERRORE! MANCA…","")))))))))))))),"")</f>
        <v/>
      </c>
      <c r="N843" s="25" t="str">
        <f t="shared" si="65"/>
        <v/>
      </c>
      <c r="O843" s="25" t="str">
        <f t="shared" si="66"/>
        <v/>
      </c>
      <c r="P843" s="25" t="str">
        <f t="shared" si="67"/>
        <v/>
      </c>
      <c r="Q843" s="25" t="str">
        <f t="shared" si="68"/>
        <v/>
      </c>
      <c r="R843" s="12" t="str">
        <f t="shared" si="69"/>
        <v/>
      </c>
      <c r="S843" s="6"/>
      <c r="T843" s="4"/>
      <c r="U843" s="4"/>
    </row>
    <row r="844" spans="13:21" ht="24" customHeight="1">
      <c r="M844" s="24" t="str">
        <f>IFERROR(IF(G1185="","",IF(G1185="GENNAIO","",IF(G1185="FEBBRAIO","",IF(G1185="MARZO","",IF(G1185="APRILE","",IF(G1185="MAGGIO","",IF(G1185="GIUGNO","",IF(G1185="LUGLIO","",IF(G1185="AGOSTO","",IF(G1185="SETTEMBRE","",IF(G1185="OTTOBRE","",IF(G1185="NOVEMBRE","",IF(G1185="DICEMBRE","",IF(OR('Calendario Attività Giovanile'!$D1185="",'Calendario Attività Giovanile'!$E1185="",'Calendario Attività Giovanile'!$H1185="",'Calendario Attività Giovanile'!$I1185=""),"ERRORE! MANCA…","")))))))))))))),"")</f>
        <v/>
      </c>
      <c r="N844" s="25" t="str">
        <f t="shared" si="65"/>
        <v/>
      </c>
      <c r="O844" s="25" t="str">
        <f t="shared" si="66"/>
        <v/>
      </c>
      <c r="P844" s="25" t="str">
        <f t="shared" si="67"/>
        <v/>
      </c>
      <c r="Q844" s="25" t="str">
        <f t="shared" si="68"/>
        <v/>
      </c>
      <c r="R844" s="12" t="str">
        <f t="shared" si="69"/>
        <v/>
      </c>
      <c r="S844" s="6"/>
      <c r="T844" s="4"/>
      <c r="U844" s="4"/>
    </row>
    <row r="845" spans="13:21" ht="24" customHeight="1">
      <c r="M845" s="24" t="str">
        <f>IFERROR(IF(G1186="","",IF(G1186="GENNAIO","",IF(G1186="FEBBRAIO","",IF(G1186="MARZO","",IF(G1186="APRILE","",IF(G1186="MAGGIO","",IF(G1186="GIUGNO","",IF(G1186="LUGLIO","",IF(G1186="AGOSTO","",IF(G1186="SETTEMBRE","",IF(G1186="OTTOBRE","",IF(G1186="NOVEMBRE","",IF(G1186="DICEMBRE","",IF(OR('Calendario Attività Giovanile'!$D1186="",'Calendario Attività Giovanile'!$E1186="",'Calendario Attività Giovanile'!$H1186="",'Calendario Attività Giovanile'!$I1186=""),"ERRORE! MANCA…","")))))))))))))),"")</f>
        <v/>
      </c>
      <c r="N845" s="25" t="str">
        <f t="shared" si="65"/>
        <v/>
      </c>
      <c r="O845" s="25" t="str">
        <f t="shared" si="66"/>
        <v/>
      </c>
      <c r="P845" s="25" t="str">
        <f t="shared" si="67"/>
        <v/>
      </c>
      <c r="Q845" s="25" t="str">
        <f t="shared" si="68"/>
        <v/>
      </c>
      <c r="R845" s="12" t="str">
        <f t="shared" si="69"/>
        <v/>
      </c>
      <c r="S845" s="6"/>
      <c r="T845" s="4"/>
      <c r="U845" s="4"/>
    </row>
    <row r="846" spans="13:21" ht="24" customHeight="1">
      <c r="M846" s="24" t="str">
        <f>IFERROR(IF(G1187="","",IF(G1187="GENNAIO","",IF(G1187="FEBBRAIO","",IF(G1187="MARZO","",IF(G1187="APRILE","",IF(G1187="MAGGIO","",IF(G1187="GIUGNO","",IF(G1187="LUGLIO","",IF(G1187="AGOSTO","",IF(G1187="SETTEMBRE","",IF(G1187="OTTOBRE","",IF(G1187="NOVEMBRE","",IF(G1187="DICEMBRE","",IF(OR('Calendario Attività Giovanile'!$D1187="",'Calendario Attività Giovanile'!$E1187="",'Calendario Attività Giovanile'!$H1187="",'Calendario Attività Giovanile'!$I1187=""),"ERRORE! MANCA…","")))))))))))))),"")</f>
        <v/>
      </c>
      <c r="N846" s="25" t="str">
        <f t="shared" si="65"/>
        <v/>
      </c>
      <c r="O846" s="25" t="str">
        <f t="shared" si="66"/>
        <v/>
      </c>
      <c r="P846" s="25" t="str">
        <f t="shared" si="67"/>
        <v/>
      </c>
      <c r="Q846" s="25" t="str">
        <f t="shared" si="68"/>
        <v/>
      </c>
      <c r="R846" s="12" t="str">
        <f t="shared" si="69"/>
        <v/>
      </c>
      <c r="S846" s="6"/>
      <c r="T846" s="4"/>
      <c r="U846" s="4"/>
    </row>
    <row r="847" spans="13:21" ht="24" customHeight="1">
      <c r="M847" s="24" t="str">
        <f>IFERROR(IF(G1188="","",IF(G1188="GENNAIO","",IF(G1188="FEBBRAIO","",IF(G1188="MARZO","",IF(G1188="APRILE","",IF(G1188="MAGGIO","",IF(G1188="GIUGNO","",IF(G1188="LUGLIO","",IF(G1188="AGOSTO","",IF(G1188="SETTEMBRE","",IF(G1188="OTTOBRE","",IF(G1188="NOVEMBRE","",IF(G1188="DICEMBRE","",IF(OR('Calendario Attività Giovanile'!$D1188="",'Calendario Attività Giovanile'!$E1188="",'Calendario Attività Giovanile'!$H1188="",'Calendario Attività Giovanile'!$I1188=""),"ERRORE! MANCA…","")))))))))))))),"")</f>
        <v/>
      </c>
      <c r="N847" s="25" t="str">
        <f t="shared" si="65"/>
        <v/>
      </c>
      <c r="O847" s="25" t="str">
        <f t="shared" si="66"/>
        <v/>
      </c>
      <c r="P847" s="25" t="str">
        <f t="shared" si="67"/>
        <v/>
      </c>
      <c r="Q847" s="25" t="str">
        <f t="shared" si="68"/>
        <v/>
      </c>
      <c r="R847" s="12" t="str">
        <f t="shared" si="69"/>
        <v/>
      </c>
      <c r="S847" s="6"/>
      <c r="T847" s="4"/>
      <c r="U847" s="4"/>
    </row>
    <row r="848" spans="13:21" ht="24" customHeight="1">
      <c r="M848" s="24" t="str">
        <f>IFERROR(IF(G1189="","",IF(G1189="GENNAIO","",IF(G1189="FEBBRAIO","",IF(G1189="MARZO","",IF(G1189="APRILE","",IF(G1189="MAGGIO","",IF(G1189="GIUGNO","",IF(G1189="LUGLIO","",IF(G1189="AGOSTO","",IF(G1189="SETTEMBRE","",IF(G1189="OTTOBRE","",IF(G1189="NOVEMBRE","",IF(G1189="DICEMBRE","",IF(OR('Calendario Attività Giovanile'!$D1189="",'Calendario Attività Giovanile'!$E1189="",'Calendario Attività Giovanile'!$H1189="",'Calendario Attività Giovanile'!$I1189=""),"ERRORE! MANCA…","")))))))))))))),"")</f>
        <v/>
      </c>
      <c r="N848" s="25" t="str">
        <f t="shared" si="65"/>
        <v/>
      </c>
      <c r="O848" s="25" t="str">
        <f t="shared" si="66"/>
        <v/>
      </c>
      <c r="P848" s="25" t="str">
        <f t="shared" si="67"/>
        <v/>
      </c>
      <c r="Q848" s="25" t="str">
        <f t="shared" si="68"/>
        <v/>
      </c>
      <c r="R848" s="12" t="str">
        <f t="shared" si="69"/>
        <v/>
      </c>
      <c r="S848" s="6"/>
      <c r="T848" s="4"/>
      <c r="U848" s="4"/>
    </row>
    <row r="849" spans="13:21" ht="24" customHeight="1">
      <c r="M849" s="24" t="str">
        <f>IFERROR(IF(G1190="","",IF(G1190="GENNAIO","",IF(G1190="FEBBRAIO","",IF(G1190="MARZO","",IF(G1190="APRILE","",IF(G1190="MAGGIO","",IF(G1190="GIUGNO","",IF(G1190="LUGLIO","",IF(G1190="AGOSTO","",IF(G1190="SETTEMBRE","",IF(G1190="OTTOBRE","",IF(G1190="NOVEMBRE","",IF(G1190="DICEMBRE","",IF(OR('Calendario Attività Giovanile'!$D1190="",'Calendario Attività Giovanile'!$E1190="",'Calendario Attività Giovanile'!$H1190="",'Calendario Attività Giovanile'!$I1190=""),"ERRORE! MANCA…","")))))))))))))),"")</f>
        <v/>
      </c>
      <c r="N849" s="25" t="str">
        <f t="shared" si="65"/>
        <v/>
      </c>
      <c r="O849" s="25" t="str">
        <f t="shared" si="66"/>
        <v/>
      </c>
      <c r="P849" s="25" t="str">
        <f t="shared" si="67"/>
        <v/>
      </c>
      <c r="Q849" s="25" t="str">
        <f t="shared" si="68"/>
        <v/>
      </c>
      <c r="R849" s="12" t="str">
        <f t="shared" si="69"/>
        <v/>
      </c>
      <c r="S849" s="6"/>
      <c r="T849" s="4"/>
      <c r="U849" s="4"/>
    </row>
    <row r="850" spans="13:21" ht="24" customHeight="1">
      <c r="M850" s="24" t="str">
        <f>IFERROR(IF(G1191="","",IF(G1191="GENNAIO","",IF(G1191="FEBBRAIO","",IF(G1191="MARZO","",IF(G1191="APRILE","",IF(G1191="MAGGIO","",IF(G1191="GIUGNO","",IF(G1191="LUGLIO","",IF(G1191="AGOSTO","",IF(G1191="SETTEMBRE","",IF(G1191="OTTOBRE","",IF(G1191="NOVEMBRE","",IF(G1191="DICEMBRE","",IF(OR('Calendario Attività Giovanile'!$D1191="",'Calendario Attività Giovanile'!$E1191="",'Calendario Attività Giovanile'!$H1191="",'Calendario Attività Giovanile'!$I1191=""),"ERRORE! MANCA…","")))))))))))))),"")</f>
        <v/>
      </c>
      <c r="N850" s="25" t="str">
        <f t="shared" si="65"/>
        <v/>
      </c>
      <c r="O850" s="25" t="str">
        <f t="shared" si="66"/>
        <v/>
      </c>
      <c r="P850" s="25" t="str">
        <f t="shared" si="67"/>
        <v/>
      </c>
      <c r="Q850" s="25" t="str">
        <f t="shared" si="68"/>
        <v/>
      </c>
      <c r="R850" s="12" t="str">
        <f t="shared" si="69"/>
        <v/>
      </c>
      <c r="S850" s="6"/>
      <c r="T850" s="4"/>
      <c r="U850" s="4"/>
    </row>
    <row r="851" spans="13:21" ht="24" customHeight="1">
      <c r="M851" s="24" t="str">
        <f>IFERROR(IF(G1192="","",IF(G1192="GENNAIO","",IF(G1192="FEBBRAIO","",IF(G1192="MARZO","",IF(G1192="APRILE","",IF(G1192="MAGGIO","",IF(G1192="GIUGNO","",IF(G1192="LUGLIO","",IF(G1192="AGOSTO","",IF(G1192="SETTEMBRE","",IF(G1192="OTTOBRE","",IF(G1192="NOVEMBRE","",IF(G1192="DICEMBRE","",IF(OR('Calendario Attività Giovanile'!$D1192="",'Calendario Attività Giovanile'!$E1192="",'Calendario Attività Giovanile'!$H1192="",'Calendario Attività Giovanile'!$I1192=""),"ERRORE! MANCA…","")))))))))))))),"")</f>
        <v/>
      </c>
      <c r="N851" s="25" t="str">
        <f t="shared" si="65"/>
        <v/>
      </c>
      <c r="O851" s="25" t="str">
        <f t="shared" si="66"/>
        <v/>
      </c>
      <c r="P851" s="25" t="str">
        <f t="shared" si="67"/>
        <v/>
      </c>
      <c r="Q851" s="25" t="str">
        <f t="shared" si="68"/>
        <v/>
      </c>
      <c r="R851" s="12" t="str">
        <f t="shared" si="69"/>
        <v/>
      </c>
      <c r="S851" s="6"/>
      <c r="T851" s="4"/>
      <c r="U851" s="4"/>
    </row>
    <row r="852" spans="13:21" ht="24" customHeight="1">
      <c r="M852" s="24" t="str">
        <f>IFERROR(IF(G1193="","",IF(G1193="GENNAIO","",IF(G1193="FEBBRAIO","",IF(G1193="MARZO","",IF(G1193="APRILE","",IF(G1193="MAGGIO","",IF(G1193="GIUGNO","",IF(G1193="LUGLIO","",IF(G1193="AGOSTO","",IF(G1193="SETTEMBRE","",IF(G1193="OTTOBRE","",IF(G1193="NOVEMBRE","",IF(G1193="DICEMBRE","",IF(OR('Calendario Attività Giovanile'!$D1193="",'Calendario Attività Giovanile'!$E1193="",'Calendario Attività Giovanile'!$H1193="",'Calendario Attività Giovanile'!$I1193=""),"ERRORE! MANCA…","")))))))))))))),"")</f>
        <v/>
      </c>
      <c r="N852" s="25" t="str">
        <f t="shared" si="65"/>
        <v/>
      </c>
      <c r="O852" s="25" t="str">
        <f t="shared" si="66"/>
        <v/>
      </c>
      <c r="P852" s="25" t="str">
        <f t="shared" si="67"/>
        <v/>
      </c>
      <c r="Q852" s="25" t="str">
        <f t="shared" si="68"/>
        <v/>
      </c>
      <c r="R852" s="12" t="str">
        <f t="shared" si="69"/>
        <v/>
      </c>
      <c r="S852" s="6"/>
      <c r="T852" s="4"/>
      <c r="U852" s="4"/>
    </row>
    <row r="853" spans="13:21" ht="24" customHeight="1">
      <c r="M853" s="24" t="str">
        <f>IFERROR(IF(G1194="","",IF(G1194="GENNAIO","",IF(G1194="FEBBRAIO","",IF(G1194="MARZO","",IF(G1194="APRILE","",IF(G1194="MAGGIO","",IF(G1194="GIUGNO","",IF(G1194="LUGLIO","",IF(G1194="AGOSTO","",IF(G1194="SETTEMBRE","",IF(G1194="OTTOBRE","",IF(G1194="NOVEMBRE","",IF(G1194="DICEMBRE","",IF(OR('Calendario Attività Giovanile'!$D1194="",'Calendario Attività Giovanile'!$E1194="",'Calendario Attività Giovanile'!$H1194="",'Calendario Attività Giovanile'!$I1194=""),"ERRORE! MANCA…","")))))))))))))),"")</f>
        <v/>
      </c>
      <c r="N853" s="25" t="str">
        <f t="shared" si="65"/>
        <v/>
      </c>
      <c r="O853" s="25" t="str">
        <f t="shared" si="66"/>
        <v/>
      </c>
      <c r="P853" s="25" t="str">
        <f t="shared" si="67"/>
        <v/>
      </c>
      <c r="Q853" s="25" t="str">
        <f t="shared" si="68"/>
        <v/>
      </c>
      <c r="R853" s="12" t="str">
        <f t="shared" si="69"/>
        <v/>
      </c>
      <c r="S853" s="6"/>
      <c r="T853" s="4"/>
      <c r="U853" s="4"/>
    </row>
    <row r="854" spans="13:21" ht="24" customHeight="1">
      <c r="M854" s="24" t="str">
        <f>IFERROR(IF(G1195="","",IF(G1195="GENNAIO","",IF(G1195="FEBBRAIO","",IF(G1195="MARZO","",IF(G1195="APRILE","",IF(G1195="MAGGIO","",IF(G1195="GIUGNO","",IF(G1195="LUGLIO","",IF(G1195="AGOSTO","",IF(G1195="SETTEMBRE","",IF(G1195="OTTOBRE","",IF(G1195="NOVEMBRE","",IF(G1195="DICEMBRE","",IF(OR('Calendario Attività Giovanile'!$D1195="",'Calendario Attività Giovanile'!$E1195="",'Calendario Attività Giovanile'!$H1195="",'Calendario Attività Giovanile'!$I1195=""),"ERRORE! MANCA…","")))))))))))))),"")</f>
        <v/>
      </c>
      <c r="N854" s="25" t="str">
        <f t="shared" si="65"/>
        <v/>
      </c>
      <c r="O854" s="25" t="str">
        <f t="shared" si="66"/>
        <v/>
      </c>
      <c r="P854" s="25" t="str">
        <f t="shared" si="67"/>
        <v/>
      </c>
      <c r="Q854" s="25" t="str">
        <f t="shared" si="68"/>
        <v/>
      </c>
      <c r="R854" s="12" t="str">
        <f t="shared" si="69"/>
        <v/>
      </c>
      <c r="S854" s="6"/>
      <c r="T854" s="4"/>
      <c r="U854" s="4"/>
    </row>
    <row r="855" spans="13:21" ht="24" customHeight="1">
      <c r="M855" s="24" t="str">
        <f>IFERROR(IF(G1196="","",IF(G1196="GENNAIO","",IF(G1196="FEBBRAIO","",IF(G1196="MARZO","",IF(G1196="APRILE","",IF(G1196="MAGGIO","",IF(G1196="GIUGNO","",IF(G1196="LUGLIO","",IF(G1196="AGOSTO","",IF(G1196="SETTEMBRE","",IF(G1196="OTTOBRE","",IF(G1196="NOVEMBRE","",IF(G1196="DICEMBRE","",IF(OR('Calendario Attività Giovanile'!$D1196="",'Calendario Attività Giovanile'!$E1196="",'Calendario Attività Giovanile'!$H1196="",'Calendario Attività Giovanile'!$I1196=""),"ERRORE! MANCA…","")))))))))))))),"")</f>
        <v/>
      </c>
      <c r="N855" s="25" t="str">
        <f t="shared" si="65"/>
        <v/>
      </c>
      <c r="O855" s="25" t="str">
        <f t="shared" si="66"/>
        <v/>
      </c>
      <c r="P855" s="25" t="str">
        <f t="shared" si="67"/>
        <v/>
      </c>
      <c r="Q855" s="25" t="str">
        <f t="shared" si="68"/>
        <v/>
      </c>
      <c r="R855" s="12" t="str">
        <f t="shared" si="69"/>
        <v/>
      </c>
      <c r="S855" s="6"/>
      <c r="T855" s="4"/>
      <c r="U855" s="4"/>
    </row>
    <row r="856" spans="13:21" ht="24" customHeight="1">
      <c r="M856" s="24" t="str">
        <f>IFERROR(IF(G1197="","",IF(G1197="GENNAIO","",IF(G1197="FEBBRAIO","",IF(G1197="MARZO","",IF(G1197="APRILE","",IF(G1197="MAGGIO","",IF(G1197="GIUGNO","",IF(G1197="LUGLIO","",IF(G1197="AGOSTO","",IF(G1197="SETTEMBRE","",IF(G1197="OTTOBRE","",IF(G1197="NOVEMBRE","",IF(G1197="DICEMBRE","",IF(OR('Calendario Attività Giovanile'!$D1197="",'Calendario Attività Giovanile'!$E1197="",'Calendario Attività Giovanile'!$H1197="",'Calendario Attività Giovanile'!$I1197=""),"ERRORE! MANCA…","")))))))))))))),"")</f>
        <v/>
      </c>
      <c r="N856" s="25" t="str">
        <f t="shared" si="65"/>
        <v/>
      </c>
      <c r="O856" s="25" t="str">
        <f t="shared" si="66"/>
        <v/>
      </c>
      <c r="P856" s="25" t="str">
        <f t="shared" si="67"/>
        <v/>
      </c>
      <c r="Q856" s="25" t="str">
        <f t="shared" si="68"/>
        <v/>
      </c>
      <c r="R856" s="12" t="str">
        <f t="shared" si="69"/>
        <v/>
      </c>
      <c r="S856" s="6"/>
      <c r="T856" s="4"/>
      <c r="U856" s="4"/>
    </row>
    <row r="857" spans="13:21" ht="24" customHeight="1">
      <c r="M857" s="24" t="str">
        <f>IFERROR(IF(G1198="","",IF(G1198="GENNAIO","",IF(G1198="FEBBRAIO","",IF(G1198="MARZO","",IF(G1198="APRILE","",IF(G1198="MAGGIO","",IF(G1198="GIUGNO","",IF(G1198="LUGLIO","",IF(G1198="AGOSTO","",IF(G1198="SETTEMBRE","",IF(G1198="OTTOBRE","",IF(G1198="NOVEMBRE","",IF(G1198="DICEMBRE","",IF(OR('Calendario Attività Giovanile'!$D1198="",'Calendario Attività Giovanile'!$E1198="",'Calendario Attività Giovanile'!$H1198="",'Calendario Attività Giovanile'!$I1198=""),"ERRORE! MANCA…","")))))))))))))),"")</f>
        <v/>
      </c>
      <c r="N857" s="25" t="str">
        <f t="shared" ref="N857:N920" si="70">IF(AND(M857&lt;&gt;"",D1198=""),"Tipologia","")</f>
        <v/>
      </c>
      <c r="O857" s="25" t="str">
        <f t="shared" ref="O857:O920" si="71">IF(AND(M857&lt;&gt;"",E1198=""),"Data","")</f>
        <v/>
      </c>
      <c r="P857" s="25" t="str">
        <f t="shared" ref="P857:P920" si="72">IF(AND(M857&lt;&gt;"",I1198=""),"Zona","")</f>
        <v/>
      </c>
      <c r="Q857" s="25" t="str">
        <f t="shared" ref="Q857:Q920" si="73">IF(AND(M857&lt;&gt;"",H1198=""),"Circolo","")</f>
        <v/>
      </c>
      <c r="R857" s="12" t="str">
        <f t="shared" si="69"/>
        <v/>
      </c>
      <c r="S857" s="6"/>
      <c r="T857" s="4"/>
      <c r="U857" s="4"/>
    </row>
    <row r="858" spans="13:21" ht="24" customHeight="1">
      <c r="M858" s="24" t="str">
        <f>IFERROR(IF(G1199="","",IF(G1199="GENNAIO","",IF(G1199="FEBBRAIO","",IF(G1199="MARZO","",IF(G1199="APRILE","",IF(G1199="MAGGIO","",IF(G1199="GIUGNO","",IF(G1199="LUGLIO","",IF(G1199="AGOSTO","",IF(G1199="SETTEMBRE","",IF(G1199="OTTOBRE","",IF(G1199="NOVEMBRE","",IF(G1199="DICEMBRE","",IF(OR('Calendario Attività Giovanile'!$D1199="",'Calendario Attività Giovanile'!$E1199="",'Calendario Attività Giovanile'!$H1199="",'Calendario Attività Giovanile'!$I1199=""),"ERRORE! MANCA…","")))))))))))))),"")</f>
        <v/>
      </c>
      <c r="N858" s="25" t="str">
        <f t="shared" si="70"/>
        <v/>
      </c>
      <c r="O858" s="25" t="str">
        <f t="shared" si="71"/>
        <v/>
      </c>
      <c r="P858" s="25" t="str">
        <f t="shared" si="72"/>
        <v/>
      </c>
      <c r="Q858" s="25" t="str">
        <f t="shared" si="73"/>
        <v/>
      </c>
      <c r="R858" s="12" t="str">
        <f t="shared" si="69"/>
        <v/>
      </c>
      <c r="S858" s="6"/>
      <c r="T858" s="4"/>
      <c r="U858" s="4"/>
    </row>
    <row r="859" spans="13:21" ht="24" customHeight="1">
      <c r="M859" s="24" t="str">
        <f>IFERROR(IF(G1200="","",IF(G1200="GENNAIO","",IF(G1200="FEBBRAIO","",IF(G1200="MARZO","",IF(G1200="APRILE","",IF(G1200="MAGGIO","",IF(G1200="GIUGNO","",IF(G1200="LUGLIO","",IF(G1200="AGOSTO","",IF(G1200="SETTEMBRE","",IF(G1200="OTTOBRE","",IF(G1200="NOVEMBRE","",IF(G1200="DICEMBRE","",IF(OR('Calendario Attività Giovanile'!$D1200="",'Calendario Attività Giovanile'!$E1200="",'Calendario Attività Giovanile'!$H1200="",'Calendario Attività Giovanile'!$I1200=""),"ERRORE! MANCA…","")))))))))))))),"")</f>
        <v/>
      </c>
      <c r="N859" s="25" t="str">
        <f t="shared" si="70"/>
        <v/>
      </c>
      <c r="O859" s="25" t="str">
        <f t="shared" si="71"/>
        <v/>
      </c>
      <c r="P859" s="25" t="str">
        <f t="shared" si="72"/>
        <v/>
      </c>
      <c r="Q859" s="25" t="str">
        <f t="shared" si="73"/>
        <v/>
      </c>
      <c r="R859" s="12" t="str">
        <f t="shared" si="69"/>
        <v/>
      </c>
      <c r="S859" s="6"/>
      <c r="T859" s="4"/>
      <c r="U859" s="4"/>
    </row>
    <row r="860" spans="13:21" ht="24" customHeight="1">
      <c r="M860" s="24" t="str">
        <f>IFERROR(IF(G1201="","",IF(G1201="GENNAIO","",IF(G1201="FEBBRAIO","",IF(G1201="MARZO","",IF(G1201="APRILE","",IF(G1201="MAGGIO","",IF(G1201="GIUGNO","",IF(G1201="LUGLIO","",IF(G1201="AGOSTO","",IF(G1201="SETTEMBRE","",IF(G1201="OTTOBRE","",IF(G1201="NOVEMBRE","",IF(G1201="DICEMBRE","",IF(OR('Calendario Attività Giovanile'!$D1201="",'Calendario Attività Giovanile'!$E1201="",'Calendario Attività Giovanile'!$H1201="",'Calendario Attività Giovanile'!$I1201=""),"ERRORE! MANCA…","")))))))))))))),"")</f>
        <v/>
      </c>
      <c r="N860" s="25" t="str">
        <f t="shared" si="70"/>
        <v/>
      </c>
      <c r="O860" s="25" t="str">
        <f t="shared" si="71"/>
        <v/>
      </c>
      <c r="P860" s="25" t="str">
        <f t="shared" si="72"/>
        <v/>
      </c>
      <c r="Q860" s="25" t="str">
        <f t="shared" si="73"/>
        <v/>
      </c>
      <c r="R860" s="12" t="str">
        <f t="shared" si="69"/>
        <v/>
      </c>
      <c r="S860" s="6"/>
      <c r="T860" s="4"/>
      <c r="U860" s="4"/>
    </row>
    <row r="861" spans="13:21" ht="24" customHeight="1">
      <c r="M861" s="24" t="str">
        <f>IFERROR(IF(G1202="","",IF(G1202="GENNAIO","",IF(G1202="FEBBRAIO","",IF(G1202="MARZO","",IF(G1202="APRILE","",IF(G1202="MAGGIO","",IF(G1202="GIUGNO","",IF(G1202="LUGLIO","",IF(G1202="AGOSTO","",IF(G1202="SETTEMBRE","",IF(G1202="OTTOBRE","",IF(G1202="NOVEMBRE","",IF(G1202="DICEMBRE","",IF(OR('Calendario Attività Giovanile'!$D1202="",'Calendario Attività Giovanile'!$E1202="",'Calendario Attività Giovanile'!$H1202="",'Calendario Attività Giovanile'!$I1202=""),"ERRORE! MANCA…","")))))))))))))),"")</f>
        <v/>
      </c>
      <c r="N861" s="25" t="str">
        <f t="shared" si="70"/>
        <v/>
      </c>
      <c r="O861" s="25" t="str">
        <f t="shared" si="71"/>
        <v/>
      </c>
      <c r="P861" s="25" t="str">
        <f t="shared" si="72"/>
        <v/>
      </c>
      <c r="Q861" s="25" t="str">
        <f t="shared" si="73"/>
        <v/>
      </c>
      <c r="R861" s="12" t="str">
        <f t="shared" si="69"/>
        <v/>
      </c>
      <c r="S861" s="6"/>
      <c r="T861" s="4"/>
      <c r="U861" s="4"/>
    </row>
    <row r="862" spans="13:21" ht="24" customHeight="1">
      <c r="M862" s="24" t="str">
        <f>IFERROR(IF(G1203="","",IF(G1203="GENNAIO","",IF(G1203="FEBBRAIO","",IF(G1203="MARZO","",IF(G1203="APRILE","",IF(G1203="MAGGIO","",IF(G1203="GIUGNO","",IF(G1203="LUGLIO","",IF(G1203="AGOSTO","",IF(G1203="SETTEMBRE","",IF(G1203="OTTOBRE","",IF(G1203="NOVEMBRE","",IF(G1203="DICEMBRE","",IF(OR('Calendario Attività Giovanile'!$D1203="",'Calendario Attività Giovanile'!$E1203="",'Calendario Attività Giovanile'!$H1203="",'Calendario Attività Giovanile'!$I1203=""),"ERRORE! MANCA…","")))))))))))))),"")</f>
        <v/>
      </c>
      <c r="N862" s="25" t="str">
        <f t="shared" si="70"/>
        <v/>
      </c>
      <c r="O862" s="25" t="str">
        <f t="shared" si="71"/>
        <v/>
      </c>
      <c r="P862" s="25" t="str">
        <f t="shared" si="72"/>
        <v/>
      </c>
      <c r="Q862" s="25" t="str">
        <f t="shared" si="73"/>
        <v/>
      </c>
      <c r="R862" s="12" t="str">
        <f t="shared" si="69"/>
        <v/>
      </c>
      <c r="S862" s="6"/>
      <c r="T862" s="4"/>
      <c r="U862" s="4"/>
    </row>
    <row r="863" spans="13:21" ht="24" customHeight="1">
      <c r="M863" s="24" t="str">
        <f>IFERROR(IF(G1204="","",IF(G1204="GENNAIO","",IF(G1204="FEBBRAIO","",IF(G1204="MARZO","",IF(G1204="APRILE","",IF(G1204="MAGGIO","",IF(G1204="GIUGNO","",IF(G1204="LUGLIO","",IF(G1204="AGOSTO","",IF(G1204="SETTEMBRE","",IF(G1204="OTTOBRE","",IF(G1204="NOVEMBRE","",IF(G1204="DICEMBRE","",IF(OR('Calendario Attività Giovanile'!$D1204="",'Calendario Attività Giovanile'!$E1204="",'Calendario Attività Giovanile'!$H1204="",'Calendario Attività Giovanile'!$I1204=""),"ERRORE! MANCA…","")))))))))))))),"")</f>
        <v/>
      </c>
      <c r="N863" s="25" t="str">
        <f t="shared" si="70"/>
        <v/>
      </c>
      <c r="O863" s="25" t="str">
        <f t="shared" si="71"/>
        <v/>
      </c>
      <c r="P863" s="25" t="str">
        <f t="shared" si="72"/>
        <v/>
      </c>
      <c r="Q863" s="25" t="str">
        <f t="shared" si="73"/>
        <v/>
      </c>
      <c r="R863" s="12" t="str">
        <f t="shared" si="69"/>
        <v/>
      </c>
      <c r="S863" s="6"/>
      <c r="T863" s="4"/>
      <c r="U863" s="4"/>
    </row>
    <row r="864" spans="13:21" ht="24" customHeight="1">
      <c r="M864" s="24" t="str">
        <f>IFERROR(IF(G1205="","",IF(G1205="GENNAIO","",IF(G1205="FEBBRAIO","",IF(G1205="MARZO","",IF(G1205="APRILE","",IF(G1205="MAGGIO","",IF(G1205="GIUGNO","",IF(G1205="LUGLIO","",IF(G1205="AGOSTO","",IF(G1205="SETTEMBRE","",IF(G1205="OTTOBRE","",IF(G1205="NOVEMBRE","",IF(G1205="DICEMBRE","",IF(OR('Calendario Attività Giovanile'!$D1205="",'Calendario Attività Giovanile'!$E1205="",'Calendario Attività Giovanile'!$H1205="",'Calendario Attività Giovanile'!$I1205=""),"ERRORE! MANCA…","")))))))))))))),"")</f>
        <v/>
      </c>
      <c r="N864" s="25" t="str">
        <f t="shared" si="70"/>
        <v/>
      </c>
      <c r="O864" s="25" t="str">
        <f t="shared" si="71"/>
        <v/>
      </c>
      <c r="P864" s="25" t="str">
        <f t="shared" si="72"/>
        <v/>
      </c>
      <c r="Q864" s="25" t="str">
        <f t="shared" si="73"/>
        <v/>
      </c>
      <c r="R864" s="12" t="str">
        <f t="shared" si="69"/>
        <v/>
      </c>
      <c r="S864" s="6"/>
      <c r="T864" s="4"/>
      <c r="U864" s="4"/>
    </row>
    <row r="865" spans="13:21" ht="24" customHeight="1">
      <c r="M865" s="24" t="str">
        <f>IFERROR(IF(G1206="","",IF(G1206="GENNAIO","",IF(G1206="FEBBRAIO","",IF(G1206="MARZO","",IF(G1206="APRILE","",IF(G1206="MAGGIO","",IF(G1206="GIUGNO","",IF(G1206="LUGLIO","",IF(G1206="AGOSTO","",IF(G1206="SETTEMBRE","",IF(G1206="OTTOBRE","",IF(G1206="NOVEMBRE","",IF(G1206="DICEMBRE","",IF(OR('Calendario Attività Giovanile'!$D1206="",'Calendario Attività Giovanile'!$E1206="",'Calendario Attività Giovanile'!$H1206="",'Calendario Attività Giovanile'!$I1206=""),"ERRORE! MANCA…","")))))))))))))),"")</f>
        <v/>
      </c>
      <c r="N865" s="25" t="str">
        <f t="shared" si="70"/>
        <v/>
      </c>
      <c r="O865" s="25" t="str">
        <f t="shared" si="71"/>
        <v/>
      </c>
      <c r="P865" s="25" t="str">
        <f t="shared" si="72"/>
        <v/>
      </c>
      <c r="Q865" s="25" t="str">
        <f t="shared" si="73"/>
        <v/>
      </c>
      <c r="R865" s="12" t="str">
        <f t="shared" si="69"/>
        <v/>
      </c>
      <c r="S865" s="6"/>
      <c r="T865" s="4"/>
      <c r="U865" s="4"/>
    </row>
    <row r="866" spans="13:21" ht="24" customHeight="1">
      <c r="M866" s="24" t="str">
        <f>IFERROR(IF(G1207="","",IF(G1207="GENNAIO","",IF(G1207="FEBBRAIO","",IF(G1207="MARZO","",IF(G1207="APRILE","",IF(G1207="MAGGIO","",IF(G1207="GIUGNO","",IF(G1207="LUGLIO","",IF(G1207="AGOSTO","",IF(G1207="SETTEMBRE","",IF(G1207="OTTOBRE","",IF(G1207="NOVEMBRE","",IF(G1207="DICEMBRE","",IF(OR('Calendario Attività Giovanile'!$D1207="",'Calendario Attività Giovanile'!$E1207="",'Calendario Attività Giovanile'!$H1207="",'Calendario Attività Giovanile'!$I1207=""),"ERRORE! MANCA…","")))))))))))))),"")</f>
        <v/>
      </c>
      <c r="N866" s="25" t="str">
        <f t="shared" si="70"/>
        <v/>
      </c>
      <c r="O866" s="25" t="str">
        <f t="shared" si="71"/>
        <v/>
      </c>
      <c r="P866" s="25" t="str">
        <f t="shared" si="72"/>
        <v/>
      </c>
      <c r="Q866" s="25" t="str">
        <f t="shared" si="73"/>
        <v/>
      </c>
      <c r="R866" s="12" t="str">
        <f t="shared" si="69"/>
        <v/>
      </c>
      <c r="S866" s="6"/>
      <c r="T866" s="4"/>
      <c r="U866" s="4"/>
    </row>
    <row r="867" spans="13:21" ht="24" customHeight="1">
      <c r="M867" s="24" t="str">
        <f>IFERROR(IF(G1208="","",IF(G1208="GENNAIO","",IF(G1208="FEBBRAIO","",IF(G1208="MARZO","",IF(G1208="APRILE","",IF(G1208="MAGGIO","",IF(G1208="GIUGNO","",IF(G1208="LUGLIO","",IF(G1208="AGOSTO","",IF(G1208="SETTEMBRE","",IF(G1208="OTTOBRE","",IF(G1208="NOVEMBRE","",IF(G1208="DICEMBRE","",IF(OR('Calendario Attività Giovanile'!$D1208="",'Calendario Attività Giovanile'!$E1208="",'Calendario Attività Giovanile'!$H1208="",'Calendario Attività Giovanile'!$I1208=""),"ERRORE! MANCA…","")))))))))))))),"")</f>
        <v/>
      </c>
      <c r="N867" s="25" t="str">
        <f t="shared" si="70"/>
        <v/>
      </c>
      <c r="O867" s="25" t="str">
        <f t="shared" si="71"/>
        <v/>
      </c>
      <c r="P867" s="25" t="str">
        <f t="shared" si="72"/>
        <v/>
      </c>
      <c r="Q867" s="25" t="str">
        <f t="shared" si="73"/>
        <v/>
      </c>
      <c r="R867" s="12" t="str">
        <f t="shared" si="69"/>
        <v/>
      </c>
      <c r="S867" s="6"/>
      <c r="T867" s="4"/>
      <c r="U867" s="4"/>
    </row>
    <row r="868" spans="13:21" ht="24" customHeight="1">
      <c r="M868" s="24" t="str">
        <f>IFERROR(IF(G1209="","",IF(G1209="GENNAIO","",IF(G1209="FEBBRAIO","",IF(G1209="MARZO","",IF(G1209="APRILE","",IF(G1209="MAGGIO","",IF(G1209="GIUGNO","",IF(G1209="LUGLIO","",IF(G1209="AGOSTO","",IF(G1209="SETTEMBRE","",IF(G1209="OTTOBRE","",IF(G1209="NOVEMBRE","",IF(G1209="DICEMBRE","",IF(OR('Calendario Attività Giovanile'!$D1209="",'Calendario Attività Giovanile'!$E1209="",'Calendario Attività Giovanile'!$H1209="",'Calendario Attività Giovanile'!$I1209=""),"ERRORE! MANCA…","")))))))))))))),"")</f>
        <v/>
      </c>
      <c r="N868" s="25" t="str">
        <f t="shared" si="70"/>
        <v/>
      </c>
      <c r="O868" s="25" t="str">
        <f t="shared" si="71"/>
        <v/>
      </c>
      <c r="P868" s="25" t="str">
        <f t="shared" si="72"/>
        <v/>
      </c>
      <c r="Q868" s="25" t="str">
        <f t="shared" si="73"/>
        <v/>
      </c>
      <c r="R868" s="12" t="str">
        <f t="shared" si="69"/>
        <v/>
      </c>
      <c r="S868" s="6"/>
      <c r="T868" s="4"/>
      <c r="U868" s="4"/>
    </row>
    <row r="869" spans="13:21" ht="24" customHeight="1">
      <c r="M869" s="24" t="str">
        <f>IFERROR(IF(G1210="","",IF(G1210="GENNAIO","",IF(G1210="FEBBRAIO","",IF(G1210="MARZO","",IF(G1210="APRILE","",IF(G1210="MAGGIO","",IF(G1210="GIUGNO","",IF(G1210="LUGLIO","",IF(G1210="AGOSTO","",IF(G1210="SETTEMBRE","",IF(G1210="OTTOBRE","",IF(G1210="NOVEMBRE","",IF(G1210="DICEMBRE","",IF(OR('Calendario Attività Giovanile'!$D1210="",'Calendario Attività Giovanile'!$E1210="",'Calendario Attività Giovanile'!$H1210="",'Calendario Attività Giovanile'!$I1210=""),"ERRORE! MANCA…","")))))))))))))),"")</f>
        <v/>
      </c>
      <c r="N869" s="25" t="str">
        <f t="shared" si="70"/>
        <v/>
      </c>
      <c r="O869" s="25" t="str">
        <f t="shared" si="71"/>
        <v/>
      </c>
      <c r="P869" s="25" t="str">
        <f t="shared" si="72"/>
        <v/>
      </c>
      <c r="Q869" s="25" t="str">
        <f t="shared" si="73"/>
        <v/>
      </c>
      <c r="R869" s="12" t="str">
        <f t="shared" si="69"/>
        <v/>
      </c>
      <c r="S869" s="6"/>
      <c r="T869" s="4"/>
      <c r="U869" s="4"/>
    </row>
    <row r="870" spans="13:21" ht="24" customHeight="1">
      <c r="M870" s="24" t="str">
        <f>IFERROR(IF(G1211="","",IF(G1211="GENNAIO","",IF(G1211="FEBBRAIO","",IF(G1211="MARZO","",IF(G1211="APRILE","",IF(G1211="MAGGIO","",IF(G1211="GIUGNO","",IF(G1211="LUGLIO","",IF(G1211="AGOSTO","",IF(G1211="SETTEMBRE","",IF(G1211="OTTOBRE","",IF(G1211="NOVEMBRE","",IF(G1211="DICEMBRE","",IF(OR('Calendario Attività Giovanile'!$D1211="",'Calendario Attività Giovanile'!$E1211="",'Calendario Attività Giovanile'!$H1211="",'Calendario Attività Giovanile'!$I1211=""),"ERRORE! MANCA…","")))))))))))))),"")</f>
        <v/>
      </c>
      <c r="N870" s="25" t="str">
        <f t="shared" si="70"/>
        <v/>
      </c>
      <c r="O870" s="25" t="str">
        <f t="shared" si="71"/>
        <v/>
      </c>
      <c r="P870" s="25" t="str">
        <f t="shared" si="72"/>
        <v/>
      </c>
      <c r="Q870" s="25" t="str">
        <f t="shared" si="73"/>
        <v/>
      </c>
      <c r="R870" s="12" t="str">
        <f t="shared" si="69"/>
        <v/>
      </c>
      <c r="S870" s="6"/>
      <c r="T870" s="4"/>
      <c r="U870" s="4"/>
    </row>
    <row r="871" spans="13:21" ht="24" customHeight="1">
      <c r="M871" s="24" t="str">
        <f>IFERROR(IF(G1212="","",IF(G1212="GENNAIO","",IF(G1212="FEBBRAIO","",IF(G1212="MARZO","",IF(G1212="APRILE","",IF(G1212="MAGGIO","",IF(G1212="GIUGNO","",IF(G1212="LUGLIO","",IF(G1212="AGOSTO","",IF(G1212="SETTEMBRE","",IF(G1212="OTTOBRE","",IF(G1212="NOVEMBRE","",IF(G1212="DICEMBRE","",IF(OR('Calendario Attività Giovanile'!$D1212="",'Calendario Attività Giovanile'!$E1212="",'Calendario Attività Giovanile'!$H1212="",'Calendario Attività Giovanile'!$I1212=""),"ERRORE! MANCA…","")))))))))))))),"")</f>
        <v/>
      </c>
      <c r="N871" s="25" t="str">
        <f t="shared" si="70"/>
        <v/>
      </c>
      <c r="O871" s="25" t="str">
        <f t="shared" si="71"/>
        <v/>
      </c>
      <c r="P871" s="25" t="str">
        <f t="shared" si="72"/>
        <v/>
      </c>
      <c r="Q871" s="25" t="str">
        <f t="shared" si="73"/>
        <v/>
      </c>
      <c r="R871" s="12" t="str">
        <f t="shared" si="69"/>
        <v/>
      </c>
      <c r="S871" s="6"/>
      <c r="T871" s="4"/>
      <c r="U871" s="4"/>
    </row>
    <row r="872" spans="13:21" ht="24" customHeight="1">
      <c r="M872" s="24" t="str">
        <f>IFERROR(IF(G1213="","",IF(G1213="GENNAIO","",IF(G1213="FEBBRAIO","",IF(G1213="MARZO","",IF(G1213="APRILE","",IF(G1213="MAGGIO","",IF(G1213="GIUGNO","",IF(G1213="LUGLIO","",IF(G1213="AGOSTO","",IF(G1213="SETTEMBRE","",IF(G1213="OTTOBRE","",IF(G1213="NOVEMBRE","",IF(G1213="DICEMBRE","",IF(OR('Calendario Attività Giovanile'!$D1213="",'Calendario Attività Giovanile'!$E1213="",'Calendario Attività Giovanile'!$H1213="",'Calendario Attività Giovanile'!$I1213=""),"ERRORE! MANCA…","")))))))))))))),"")</f>
        <v/>
      </c>
      <c r="N872" s="25" t="str">
        <f t="shared" si="70"/>
        <v/>
      </c>
      <c r="O872" s="25" t="str">
        <f t="shared" si="71"/>
        <v/>
      </c>
      <c r="P872" s="25" t="str">
        <f t="shared" si="72"/>
        <v/>
      </c>
      <c r="Q872" s="25" t="str">
        <f t="shared" si="73"/>
        <v/>
      </c>
      <c r="R872" s="12" t="str">
        <f t="shared" si="69"/>
        <v/>
      </c>
      <c r="S872" s="6"/>
      <c r="T872" s="4"/>
      <c r="U872" s="4"/>
    </row>
    <row r="873" spans="13:21" ht="24" customHeight="1">
      <c r="M873" s="24" t="str">
        <f>IFERROR(IF(G1214="","",IF(G1214="GENNAIO","",IF(G1214="FEBBRAIO","",IF(G1214="MARZO","",IF(G1214="APRILE","",IF(G1214="MAGGIO","",IF(G1214="GIUGNO","",IF(G1214="LUGLIO","",IF(G1214="AGOSTO","",IF(G1214="SETTEMBRE","",IF(G1214="OTTOBRE","",IF(G1214="NOVEMBRE","",IF(G1214="DICEMBRE","",IF(OR('Calendario Attività Giovanile'!$D1214="",'Calendario Attività Giovanile'!$E1214="",'Calendario Attività Giovanile'!$H1214="",'Calendario Attività Giovanile'!$I1214=""),"ERRORE! MANCA…","")))))))))))))),"")</f>
        <v/>
      </c>
      <c r="N873" s="25" t="str">
        <f t="shared" si="70"/>
        <v/>
      </c>
      <c r="O873" s="25" t="str">
        <f t="shared" si="71"/>
        <v/>
      </c>
      <c r="P873" s="25" t="str">
        <f t="shared" si="72"/>
        <v/>
      </c>
      <c r="Q873" s="25" t="str">
        <f t="shared" si="73"/>
        <v/>
      </c>
      <c r="R873" s="12" t="str">
        <f t="shared" si="69"/>
        <v/>
      </c>
      <c r="S873" s="6"/>
      <c r="T873" s="4"/>
      <c r="U873" s="4"/>
    </row>
    <row r="874" spans="13:21" ht="24" customHeight="1">
      <c r="M874" s="24" t="str">
        <f>IFERROR(IF(G1215="","",IF(G1215="GENNAIO","",IF(G1215="FEBBRAIO","",IF(G1215="MARZO","",IF(G1215="APRILE","",IF(G1215="MAGGIO","",IF(G1215="GIUGNO","",IF(G1215="LUGLIO","",IF(G1215="AGOSTO","",IF(G1215="SETTEMBRE","",IF(G1215="OTTOBRE","",IF(G1215="NOVEMBRE","",IF(G1215="DICEMBRE","",IF(OR('Calendario Attività Giovanile'!$D1215="",'Calendario Attività Giovanile'!$E1215="",'Calendario Attività Giovanile'!$H1215="",'Calendario Attività Giovanile'!$I1215=""),"ERRORE! MANCA…","")))))))))))))),"")</f>
        <v/>
      </c>
      <c r="N874" s="25" t="str">
        <f t="shared" si="70"/>
        <v/>
      </c>
      <c r="O874" s="25" t="str">
        <f t="shared" si="71"/>
        <v/>
      </c>
      <c r="P874" s="25" t="str">
        <f t="shared" si="72"/>
        <v/>
      </c>
      <c r="Q874" s="25" t="str">
        <f t="shared" si="73"/>
        <v/>
      </c>
      <c r="R874" s="12" t="str">
        <f t="shared" si="69"/>
        <v/>
      </c>
      <c r="S874" s="6"/>
      <c r="T874" s="4"/>
      <c r="U874" s="4"/>
    </row>
    <row r="875" spans="13:21" ht="24" customHeight="1">
      <c r="M875" s="24" t="str">
        <f>IFERROR(IF(G1216="","",IF(G1216="GENNAIO","",IF(G1216="FEBBRAIO","",IF(G1216="MARZO","",IF(G1216="APRILE","",IF(G1216="MAGGIO","",IF(G1216="GIUGNO","",IF(G1216="LUGLIO","",IF(G1216="AGOSTO","",IF(G1216="SETTEMBRE","",IF(G1216="OTTOBRE","",IF(G1216="NOVEMBRE","",IF(G1216="DICEMBRE","",IF(OR('Calendario Attività Giovanile'!$D1216="",'Calendario Attività Giovanile'!$E1216="",'Calendario Attività Giovanile'!$H1216="",'Calendario Attività Giovanile'!$I1216=""),"ERRORE! MANCA…","")))))))))))))),"")</f>
        <v/>
      </c>
      <c r="N875" s="25" t="str">
        <f t="shared" si="70"/>
        <v/>
      </c>
      <c r="O875" s="25" t="str">
        <f t="shared" si="71"/>
        <v/>
      </c>
      <c r="P875" s="25" t="str">
        <f t="shared" si="72"/>
        <v/>
      </c>
      <c r="Q875" s="25" t="str">
        <f t="shared" si="73"/>
        <v/>
      </c>
      <c r="R875" s="12" t="str">
        <f t="shared" si="69"/>
        <v/>
      </c>
      <c r="S875" s="6"/>
      <c r="T875" s="4"/>
      <c r="U875" s="4"/>
    </row>
    <row r="876" spans="13:21" ht="24" customHeight="1">
      <c r="M876" s="24" t="str">
        <f>IFERROR(IF(G1217="","",IF(G1217="GENNAIO","",IF(G1217="FEBBRAIO","",IF(G1217="MARZO","",IF(G1217="APRILE","",IF(G1217="MAGGIO","",IF(G1217="GIUGNO","",IF(G1217="LUGLIO","",IF(G1217="AGOSTO","",IF(G1217="SETTEMBRE","",IF(G1217="OTTOBRE","",IF(G1217="NOVEMBRE","",IF(G1217="DICEMBRE","",IF(OR('Calendario Attività Giovanile'!$D1217="",'Calendario Attività Giovanile'!$E1217="",'Calendario Attività Giovanile'!$H1217="",'Calendario Attività Giovanile'!$I1217=""),"ERRORE! MANCA…","")))))))))))))),"")</f>
        <v/>
      </c>
      <c r="N876" s="25" t="str">
        <f t="shared" si="70"/>
        <v/>
      </c>
      <c r="O876" s="25" t="str">
        <f t="shared" si="71"/>
        <v/>
      </c>
      <c r="P876" s="25" t="str">
        <f t="shared" si="72"/>
        <v/>
      </c>
      <c r="Q876" s="25" t="str">
        <f t="shared" si="73"/>
        <v/>
      </c>
      <c r="R876" s="12" t="str">
        <f t="shared" si="69"/>
        <v/>
      </c>
      <c r="S876" s="6"/>
      <c r="T876" s="4"/>
      <c r="U876" s="4"/>
    </row>
    <row r="877" spans="13:21" ht="24" customHeight="1">
      <c r="M877" s="24" t="str">
        <f>IFERROR(IF(G1218="","",IF(G1218="GENNAIO","",IF(G1218="FEBBRAIO","",IF(G1218="MARZO","",IF(G1218="APRILE","",IF(G1218="MAGGIO","",IF(G1218="GIUGNO","",IF(G1218="LUGLIO","",IF(G1218="AGOSTO","",IF(G1218="SETTEMBRE","",IF(G1218="OTTOBRE","",IF(G1218="NOVEMBRE","",IF(G1218="DICEMBRE","",IF(OR('Calendario Attività Giovanile'!$D1218="",'Calendario Attività Giovanile'!$E1218="",'Calendario Attività Giovanile'!$H1218="",'Calendario Attività Giovanile'!$I1218=""),"ERRORE! MANCA…","")))))))))))))),"")</f>
        <v/>
      </c>
      <c r="N877" s="25" t="str">
        <f t="shared" si="70"/>
        <v/>
      </c>
      <c r="O877" s="25" t="str">
        <f t="shared" si="71"/>
        <v/>
      </c>
      <c r="P877" s="25" t="str">
        <f t="shared" si="72"/>
        <v/>
      </c>
      <c r="Q877" s="25" t="str">
        <f t="shared" si="73"/>
        <v/>
      </c>
      <c r="R877" s="12" t="str">
        <f t="shared" si="69"/>
        <v/>
      </c>
      <c r="S877" s="6"/>
      <c r="T877" s="4"/>
      <c r="U877" s="4"/>
    </row>
    <row r="878" spans="13:21" ht="24" customHeight="1">
      <c r="M878" s="24" t="str">
        <f>IFERROR(IF(G1219="","",IF(G1219="GENNAIO","",IF(G1219="FEBBRAIO","",IF(G1219="MARZO","",IF(G1219="APRILE","",IF(G1219="MAGGIO","",IF(G1219="GIUGNO","",IF(G1219="LUGLIO","",IF(G1219="AGOSTO","",IF(G1219="SETTEMBRE","",IF(G1219="OTTOBRE","",IF(G1219="NOVEMBRE","",IF(G1219="DICEMBRE","",IF(OR('Calendario Attività Giovanile'!$D1219="",'Calendario Attività Giovanile'!$E1219="",'Calendario Attività Giovanile'!$H1219="",'Calendario Attività Giovanile'!$I1219=""),"ERRORE! MANCA…","")))))))))))))),"")</f>
        <v/>
      </c>
      <c r="N878" s="25" t="str">
        <f t="shared" si="70"/>
        <v/>
      </c>
      <c r="O878" s="25" t="str">
        <f t="shared" si="71"/>
        <v/>
      </c>
      <c r="P878" s="25" t="str">
        <f t="shared" si="72"/>
        <v/>
      </c>
      <c r="Q878" s="25" t="str">
        <f t="shared" si="73"/>
        <v/>
      </c>
      <c r="R878" s="12" t="str">
        <f t="shared" si="69"/>
        <v/>
      </c>
      <c r="S878" s="6"/>
      <c r="T878" s="4"/>
      <c r="U878" s="4"/>
    </row>
    <row r="879" spans="13:21" ht="24" customHeight="1">
      <c r="M879" s="24" t="str">
        <f>IFERROR(IF(G1220="","",IF(G1220="GENNAIO","",IF(G1220="FEBBRAIO","",IF(G1220="MARZO","",IF(G1220="APRILE","",IF(G1220="MAGGIO","",IF(G1220="GIUGNO","",IF(G1220="LUGLIO","",IF(G1220="AGOSTO","",IF(G1220="SETTEMBRE","",IF(G1220="OTTOBRE","",IF(G1220="NOVEMBRE","",IF(G1220="DICEMBRE","",IF(OR('Calendario Attività Giovanile'!$D1220="",'Calendario Attività Giovanile'!$E1220="",'Calendario Attività Giovanile'!$H1220="",'Calendario Attività Giovanile'!$I1220=""),"ERRORE! MANCA…","")))))))))))))),"")</f>
        <v/>
      </c>
      <c r="N879" s="25" t="str">
        <f t="shared" si="70"/>
        <v/>
      </c>
      <c r="O879" s="25" t="str">
        <f t="shared" si="71"/>
        <v/>
      </c>
      <c r="P879" s="25" t="str">
        <f t="shared" si="72"/>
        <v/>
      </c>
      <c r="Q879" s="25" t="str">
        <f t="shared" si="73"/>
        <v/>
      </c>
      <c r="R879" s="12" t="str">
        <f t="shared" si="69"/>
        <v/>
      </c>
      <c r="S879" s="6"/>
      <c r="T879" s="4"/>
      <c r="U879" s="4"/>
    </row>
    <row r="880" spans="13:21" ht="24" customHeight="1">
      <c r="M880" s="24" t="str">
        <f>IFERROR(IF(G1221="","",IF(G1221="GENNAIO","",IF(G1221="FEBBRAIO","",IF(G1221="MARZO","",IF(G1221="APRILE","",IF(G1221="MAGGIO","",IF(G1221="GIUGNO","",IF(G1221="LUGLIO","",IF(G1221="AGOSTO","",IF(G1221="SETTEMBRE","",IF(G1221="OTTOBRE","",IF(G1221="NOVEMBRE","",IF(G1221="DICEMBRE","",IF(OR('Calendario Attività Giovanile'!$D1221="",'Calendario Attività Giovanile'!$E1221="",'Calendario Attività Giovanile'!$H1221="",'Calendario Attività Giovanile'!$I1221=""),"ERRORE! MANCA…","")))))))))))))),"")</f>
        <v/>
      </c>
      <c r="N880" s="25" t="str">
        <f t="shared" si="70"/>
        <v/>
      </c>
      <c r="O880" s="25" t="str">
        <f t="shared" si="71"/>
        <v/>
      </c>
      <c r="P880" s="25" t="str">
        <f t="shared" si="72"/>
        <v/>
      </c>
      <c r="Q880" s="25" t="str">
        <f t="shared" si="73"/>
        <v/>
      </c>
      <c r="R880" s="12" t="str">
        <f t="shared" si="69"/>
        <v/>
      </c>
      <c r="S880" s="6"/>
      <c r="T880" s="4"/>
      <c r="U880" s="4"/>
    </row>
    <row r="881" spans="13:21" ht="24" customHeight="1">
      <c r="M881" s="24" t="str">
        <f>IFERROR(IF(G1222="","",IF(G1222="GENNAIO","",IF(G1222="FEBBRAIO","",IF(G1222="MARZO","",IF(G1222="APRILE","",IF(G1222="MAGGIO","",IF(G1222="GIUGNO","",IF(G1222="LUGLIO","",IF(G1222="AGOSTO","",IF(G1222="SETTEMBRE","",IF(G1222="OTTOBRE","",IF(G1222="NOVEMBRE","",IF(G1222="DICEMBRE","",IF(OR('Calendario Attività Giovanile'!$D1222="",'Calendario Attività Giovanile'!$E1222="",'Calendario Attività Giovanile'!$H1222="",'Calendario Attività Giovanile'!$I1222=""),"ERRORE! MANCA…","")))))))))))))),"")</f>
        <v/>
      </c>
      <c r="N881" s="25" t="str">
        <f t="shared" si="70"/>
        <v/>
      </c>
      <c r="O881" s="25" t="str">
        <f t="shared" si="71"/>
        <v/>
      </c>
      <c r="P881" s="25" t="str">
        <f t="shared" si="72"/>
        <v/>
      </c>
      <c r="Q881" s="25" t="str">
        <f t="shared" si="73"/>
        <v/>
      </c>
      <c r="R881" s="12" t="str">
        <f t="shared" si="69"/>
        <v/>
      </c>
      <c r="S881" s="6"/>
      <c r="T881" s="4"/>
      <c r="U881" s="4"/>
    </row>
    <row r="882" spans="13:21" ht="24" customHeight="1">
      <c r="M882" s="24" t="str">
        <f>IFERROR(IF(G1223="","",IF(G1223="GENNAIO","",IF(G1223="FEBBRAIO","",IF(G1223="MARZO","",IF(G1223="APRILE","",IF(G1223="MAGGIO","",IF(G1223="GIUGNO","",IF(G1223="LUGLIO","",IF(G1223="AGOSTO","",IF(G1223="SETTEMBRE","",IF(G1223="OTTOBRE","",IF(G1223="NOVEMBRE","",IF(G1223="DICEMBRE","",IF(OR('Calendario Attività Giovanile'!$D1223="",'Calendario Attività Giovanile'!$E1223="",'Calendario Attività Giovanile'!$H1223="",'Calendario Attività Giovanile'!$I1223=""),"ERRORE! MANCA…","")))))))))))))),"")</f>
        <v/>
      </c>
      <c r="N882" s="25" t="str">
        <f t="shared" si="70"/>
        <v/>
      </c>
      <c r="O882" s="25" t="str">
        <f t="shared" si="71"/>
        <v/>
      </c>
      <c r="P882" s="25" t="str">
        <f t="shared" si="72"/>
        <v/>
      </c>
      <c r="Q882" s="25" t="str">
        <f t="shared" si="73"/>
        <v/>
      </c>
      <c r="R882" s="12" t="str">
        <f t="shared" si="69"/>
        <v/>
      </c>
      <c r="S882" s="6"/>
      <c r="T882" s="4"/>
      <c r="U882" s="4"/>
    </row>
    <row r="883" spans="13:21" ht="24" customHeight="1">
      <c r="M883" s="24" t="str">
        <f>IFERROR(IF(G1224="","",IF(G1224="GENNAIO","",IF(G1224="FEBBRAIO","",IF(G1224="MARZO","",IF(G1224="APRILE","",IF(G1224="MAGGIO","",IF(G1224="GIUGNO","",IF(G1224="LUGLIO","",IF(G1224="AGOSTO","",IF(G1224="SETTEMBRE","",IF(G1224="OTTOBRE","",IF(G1224="NOVEMBRE","",IF(G1224="DICEMBRE","",IF(OR('Calendario Attività Giovanile'!$D1224="",'Calendario Attività Giovanile'!$E1224="",'Calendario Attività Giovanile'!$H1224="",'Calendario Attività Giovanile'!$I1224=""),"ERRORE! MANCA…","")))))))))))))),"")</f>
        <v/>
      </c>
      <c r="N883" s="25" t="str">
        <f t="shared" si="70"/>
        <v/>
      </c>
      <c r="O883" s="25" t="str">
        <f t="shared" si="71"/>
        <v/>
      </c>
      <c r="P883" s="25" t="str">
        <f t="shared" si="72"/>
        <v/>
      </c>
      <c r="Q883" s="25" t="str">
        <f t="shared" si="73"/>
        <v/>
      </c>
      <c r="R883" s="12" t="str">
        <f t="shared" si="69"/>
        <v/>
      </c>
      <c r="S883" s="6"/>
      <c r="T883" s="4"/>
      <c r="U883" s="4"/>
    </row>
    <row r="884" spans="13:21" ht="24" customHeight="1">
      <c r="M884" s="24" t="str">
        <f>IFERROR(IF(G1225="","",IF(G1225="GENNAIO","",IF(G1225="FEBBRAIO","",IF(G1225="MARZO","",IF(G1225="APRILE","",IF(G1225="MAGGIO","",IF(G1225="GIUGNO","",IF(G1225="LUGLIO","",IF(G1225="AGOSTO","",IF(G1225="SETTEMBRE","",IF(G1225="OTTOBRE","",IF(G1225="NOVEMBRE","",IF(G1225="DICEMBRE","",IF(OR('Calendario Attività Giovanile'!$D1225="",'Calendario Attività Giovanile'!$E1225="",'Calendario Attività Giovanile'!$H1225="",'Calendario Attività Giovanile'!$I1225=""),"ERRORE! MANCA…","")))))))))))))),"")</f>
        <v/>
      </c>
      <c r="N884" s="25" t="str">
        <f t="shared" si="70"/>
        <v/>
      </c>
      <c r="O884" s="25" t="str">
        <f t="shared" si="71"/>
        <v/>
      </c>
      <c r="P884" s="25" t="str">
        <f t="shared" si="72"/>
        <v/>
      </c>
      <c r="Q884" s="25" t="str">
        <f t="shared" si="73"/>
        <v/>
      </c>
      <c r="R884" s="12" t="str">
        <f t="shared" si="69"/>
        <v/>
      </c>
      <c r="S884" s="6"/>
      <c r="T884" s="4"/>
      <c r="U884" s="4"/>
    </row>
    <row r="885" spans="13:21" ht="24" customHeight="1">
      <c r="M885" s="24" t="str">
        <f>IFERROR(IF(G1226="","",IF(G1226="GENNAIO","",IF(G1226="FEBBRAIO","",IF(G1226="MARZO","",IF(G1226="APRILE","",IF(G1226="MAGGIO","",IF(G1226="GIUGNO","",IF(G1226="LUGLIO","",IF(G1226="AGOSTO","",IF(G1226="SETTEMBRE","",IF(G1226="OTTOBRE","",IF(G1226="NOVEMBRE","",IF(G1226="DICEMBRE","",IF(OR('Calendario Attività Giovanile'!$D1226="",'Calendario Attività Giovanile'!$E1226="",'Calendario Attività Giovanile'!$H1226="",'Calendario Attività Giovanile'!$I1226=""),"ERRORE! MANCA…","")))))))))))))),"")</f>
        <v/>
      </c>
      <c r="N885" s="25" t="str">
        <f t="shared" si="70"/>
        <v/>
      </c>
      <c r="O885" s="25" t="str">
        <f t="shared" si="71"/>
        <v/>
      </c>
      <c r="P885" s="25" t="str">
        <f t="shared" si="72"/>
        <v/>
      </c>
      <c r="Q885" s="25" t="str">
        <f t="shared" si="73"/>
        <v/>
      </c>
      <c r="R885" s="12" t="str">
        <f t="shared" si="69"/>
        <v/>
      </c>
      <c r="S885" s="6"/>
      <c r="T885" s="4"/>
      <c r="U885" s="4"/>
    </row>
    <row r="886" spans="13:21" ht="24" customHeight="1">
      <c r="M886" s="24" t="str">
        <f>IFERROR(IF(G1227="","",IF(G1227="GENNAIO","",IF(G1227="FEBBRAIO","",IF(G1227="MARZO","",IF(G1227="APRILE","",IF(G1227="MAGGIO","",IF(G1227="GIUGNO","",IF(G1227="LUGLIO","",IF(G1227="AGOSTO","",IF(G1227="SETTEMBRE","",IF(G1227="OTTOBRE","",IF(G1227="NOVEMBRE","",IF(G1227="DICEMBRE","",IF(OR('Calendario Attività Giovanile'!$D1227="",'Calendario Attività Giovanile'!$E1227="",'Calendario Attività Giovanile'!$H1227="",'Calendario Attività Giovanile'!$I1227=""),"ERRORE! MANCA…","")))))))))))))),"")</f>
        <v/>
      </c>
      <c r="N886" s="25" t="str">
        <f t="shared" si="70"/>
        <v/>
      </c>
      <c r="O886" s="25" t="str">
        <f t="shared" si="71"/>
        <v/>
      </c>
      <c r="P886" s="25" t="str">
        <f t="shared" si="72"/>
        <v/>
      </c>
      <c r="Q886" s="25" t="str">
        <f t="shared" si="73"/>
        <v/>
      </c>
      <c r="R886" s="12" t="str">
        <f t="shared" ref="R886:R911" si="74">IF(M886="ERRORE! MANCA…",1,"")</f>
        <v/>
      </c>
      <c r="S886" s="6"/>
      <c r="T886" s="4"/>
      <c r="U886" s="4"/>
    </row>
    <row r="887" spans="13:21" ht="24" customHeight="1">
      <c r="M887" s="24" t="str">
        <f>IFERROR(IF(G1228="","",IF(G1228="GENNAIO","",IF(G1228="FEBBRAIO","",IF(G1228="MARZO","",IF(G1228="APRILE","",IF(G1228="MAGGIO","",IF(G1228="GIUGNO","",IF(G1228="LUGLIO","",IF(G1228="AGOSTO","",IF(G1228="SETTEMBRE","",IF(G1228="OTTOBRE","",IF(G1228="NOVEMBRE","",IF(G1228="DICEMBRE","",IF(OR('Calendario Attività Giovanile'!$D1228="",'Calendario Attività Giovanile'!$E1228="",'Calendario Attività Giovanile'!$H1228="",'Calendario Attività Giovanile'!$I1228=""),"ERRORE! MANCA…","")))))))))))))),"")</f>
        <v/>
      </c>
      <c r="N887" s="25" t="str">
        <f t="shared" si="70"/>
        <v/>
      </c>
      <c r="O887" s="25" t="str">
        <f t="shared" si="71"/>
        <v/>
      </c>
      <c r="P887" s="25" t="str">
        <f t="shared" si="72"/>
        <v/>
      </c>
      <c r="Q887" s="25" t="str">
        <f t="shared" si="73"/>
        <v/>
      </c>
      <c r="R887" s="12" t="str">
        <f t="shared" si="74"/>
        <v/>
      </c>
      <c r="S887" s="6"/>
      <c r="T887" s="4"/>
      <c r="U887" s="4"/>
    </row>
    <row r="888" spans="13:21" ht="24" customHeight="1">
      <c r="M888" s="24" t="str">
        <f>IFERROR(IF(G1229="","",IF(G1229="GENNAIO","",IF(G1229="FEBBRAIO","",IF(G1229="MARZO","",IF(G1229="APRILE","",IF(G1229="MAGGIO","",IF(G1229="GIUGNO","",IF(G1229="LUGLIO","",IF(G1229="AGOSTO","",IF(G1229="SETTEMBRE","",IF(G1229="OTTOBRE","",IF(G1229="NOVEMBRE","",IF(G1229="DICEMBRE","",IF(OR('Calendario Attività Giovanile'!$D1229="",'Calendario Attività Giovanile'!$E1229="",'Calendario Attività Giovanile'!$H1229="",'Calendario Attività Giovanile'!$I1229=""),"ERRORE! MANCA…","")))))))))))))),"")</f>
        <v/>
      </c>
      <c r="N888" s="25" t="str">
        <f t="shared" si="70"/>
        <v/>
      </c>
      <c r="O888" s="25" t="str">
        <f t="shared" si="71"/>
        <v/>
      </c>
      <c r="P888" s="25" t="str">
        <f t="shared" si="72"/>
        <v/>
      </c>
      <c r="Q888" s="25" t="str">
        <f t="shared" si="73"/>
        <v/>
      </c>
      <c r="R888" s="12" t="str">
        <f t="shared" si="74"/>
        <v/>
      </c>
      <c r="S888" s="6"/>
      <c r="T888" s="4"/>
      <c r="U888" s="4"/>
    </row>
    <row r="889" spans="13:21" ht="24" customHeight="1">
      <c r="M889" s="24" t="str">
        <f>IFERROR(IF(G1230="","",IF(G1230="GENNAIO","",IF(G1230="FEBBRAIO","",IF(G1230="MARZO","",IF(G1230="APRILE","",IF(G1230="MAGGIO","",IF(G1230="GIUGNO","",IF(G1230="LUGLIO","",IF(G1230="AGOSTO","",IF(G1230="SETTEMBRE","",IF(G1230="OTTOBRE","",IF(G1230="NOVEMBRE","",IF(G1230="DICEMBRE","",IF(OR('Calendario Attività Giovanile'!$D1230="",'Calendario Attività Giovanile'!$E1230="",'Calendario Attività Giovanile'!$H1230="",'Calendario Attività Giovanile'!$I1230=""),"ERRORE! MANCA…","")))))))))))))),"")</f>
        <v/>
      </c>
      <c r="N889" s="25" t="str">
        <f t="shared" si="70"/>
        <v/>
      </c>
      <c r="O889" s="25" t="str">
        <f t="shared" si="71"/>
        <v/>
      </c>
      <c r="P889" s="25" t="str">
        <f t="shared" si="72"/>
        <v/>
      </c>
      <c r="Q889" s="25" t="str">
        <f t="shared" si="73"/>
        <v/>
      </c>
      <c r="R889" s="12" t="str">
        <f t="shared" si="74"/>
        <v/>
      </c>
      <c r="S889" s="6"/>
      <c r="T889" s="4"/>
      <c r="U889" s="4"/>
    </row>
    <row r="890" spans="13:21" ht="24" customHeight="1">
      <c r="M890" s="24" t="str">
        <f>IFERROR(IF(G1231="","",IF(G1231="GENNAIO","",IF(G1231="FEBBRAIO","",IF(G1231="MARZO","",IF(G1231="APRILE","",IF(G1231="MAGGIO","",IF(G1231="GIUGNO","",IF(G1231="LUGLIO","",IF(G1231="AGOSTO","",IF(G1231="SETTEMBRE","",IF(G1231="OTTOBRE","",IF(G1231="NOVEMBRE","",IF(G1231="DICEMBRE","",IF(OR('Calendario Attività Giovanile'!$D1231="",'Calendario Attività Giovanile'!$E1231="",'Calendario Attività Giovanile'!$H1231="",'Calendario Attività Giovanile'!$I1231=""),"ERRORE! MANCA…","")))))))))))))),"")</f>
        <v/>
      </c>
      <c r="N890" s="25" t="str">
        <f t="shared" si="70"/>
        <v/>
      </c>
      <c r="O890" s="25" t="str">
        <f t="shared" si="71"/>
        <v/>
      </c>
      <c r="P890" s="25" t="str">
        <f t="shared" si="72"/>
        <v/>
      </c>
      <c r="Q890" s="25" t="str">
        <f t="shared" si="73"/>
        <v/>
      </c>
      <c r="R890" s="12" t="str">
        <f t="shared" si="74"/>
        <v/>
      </c>
      <c r="S890" s="6"/>
      <c r="T890" s="4"/>
      <c r="U890" s="4"/>
    </row>
    <row r="891" spans="13:21" ht="24" customHeight="1">
      <c r="M891" s="24" t="str">
        <f>IFERROR(IF(G1232="","",IF(G1232="GENNAIO","",IF(G1232="FEBBRAIO","",IF(G1232="MARZO","",IF(G1232="APRILE","",IF(G1232="MAGGIO","",IF(G1232="GIUGNO","",IF(G1232="LUGLIO","",IF(G1232="AGOSTO","",IF(G1232="SETTEMBRE","",IF(G1232="OTTOBRE","",IF(G1232="NOVEMBRE","",IF(G1232="DICEMBRE","",IF(OR('Calendario Attività Giovanile'!$D1232="",'Calendario Attività Giovanile'!$E1232="",'Calendario Attività Giovanile'!$H1232="",'Calendario Attività Giovanile'!$I1232=""),"ERRORE! MANCA…","")))))))))))))),"")</f>
        <v/>
      </c>
      <c r="N891" s="25" t="str">
        <f t="shared" si="70"/>
        <v/>
      </c>
      <c r="O891" s="25" t="str">
        <f t="shared" si="71"/>
        <v/>
      </c>
      <c r="P891" s="25" t="str">
        <f t="shared" si="72"/>
        <v/>
      </c>
      <c r="Q891" s="25" t="str">
        <f t="shared" si="73"/>
        <v/>
      </c>
      <c r="R891" s="12" t="str">
        <f t="shared" si="74"/>
        <v/>
      </c>
      <c r="S891" s="6"/>
      <c r="T891" s="4"/>
      <c r="U891" s="4"/>
    </row>
    <row r="892" spans="13:21" ht="24" customHeight="1">
      <c r="M892" s="24" t="str">
        <f>IFERROR(IF(G1233="","",IF(G1233="GENNAIO","",IF(G1233="FEBBRAIO","",IF(G1233="MARZO","",IF(G1233="APRILE","",IF(G1233="MAGGIO","",IF(G1233="GIUGNO","",IF(G1233="LUGLIO","",IF(G1233="AGOSTO","",IF(G1233="SETTEMBRE","",IF(G1233="OTTOBRE","",IF(G1233="NOVEMBRE","",IF(G1233="DICEMBRE","",IF(OR('Calendario Attività Giovanile'!$D1233="",'Calendario Attività Giovanile'!$E1233="",'Calendario Attività Giovanile'!$H1233="",'Calendario Attività Giovanile'!$I1233=""),"ERRORE! MANCA…","")))))))))))))),"")</f>
        <v/>
      </c>
      <c r="N892" s="25" t="str">
        <f t="shared" si="70"/>
        <v/>
      </c>
      <c r="O892" s="25" t="str">
        <f t="shared" si="71"/>
        <v/>
      </c>
      <c r="P892" s="25" t="str">
        <f t="shared" si="72"/>
        <v/>
      </c>
      <c r="Q892" s="25" t="str">
        <f t="shared" si="73"/>
        <v/>
      </c>
      <c r="R892" s="12" t="str">
        <f t="shared" si="74"/>
        <v/>
      </c>
      <c r="S892" s="6"/>
      <c r="T892" s="4"/>
      <c r="U892" s="4"/>
    </row>
    <row r="893" spans="13:21" ht="24" customHeight="1">
      <c r="M893" s="24" t="str">
        <f>IFERROR(IF(G1234="","",IF(G1234="GENNAIO","",IF(G1234="FEBBRAIO","",IF(G1234="MARZO","",IF(G1234="APRILE","",IF(G1234="MAGGIO","",IF(G1234="GIUGNO","",IF(G1234="LUGLIO","",IF(G1234="AGOSTO","",IF(G1234="SETTEMBRE","",IF(G1234="OTTOBRE","",IF(G1234="NOVEMBRE","",IF(G1234="DICEMBRE","",IF(OR('Calendario Attività Giovanile'!$D1234="",'Calendario Attività Giovanile'!$E1234="",'Calendario Attività Giovanile'!$H1234="",'Calendario Attività Giovanile'!$I1234=""),"ERRORE! MANCA…","")))))))))))))),"")</f>
        <v/>
      </c>
      <c r="N893" s="25" t="str">
        <f t="shared" si="70"/>
        <v/>
      </c>
      <c r="O893" s="25" t="str">
        <f t="shared" si="71"/>
        <v/>
      </c>
      <c r="P893" s="25" t="str">
        <f t="shared" si="72"/>
        <v/>
      </c>
      <c r="Q893" s="25" t="str">
        <f t="shared" si="73"/>
        <v/>
      </c>
      <c r="R893" s="12" t="str">
        <f t="shared" si="74"/>
        <v/>
      </c>
      <c r="S893" s="6"/>
      <c r="T893" s="4"/>
      <c r="U893" s="4"/>
    </row>
    <row r="894" spans="13:21" ht="24" customHeight="1">
      <c r="M894" s="24" t="str">
        <f>IFERROR(IF(G1235="","",IF(G1235="GENNAIO","",IF(G1235="FEBBRAIO","",IF(G1235="MARZO","",IF(G1235="APRILE","",IF(G1235="MAGGIO","",IF(G1235="GIUGNO","",IF(G1235="LUGLIO","",IF(G1235="AGOSTO","",IF(G1235="SETTEMBRE","",IF(G1235="OTTOBRE","",IF(G1235="NOVEMBRE","",IF(G1235="DICEMBRE","",IF(OR('Calendario Attività Giovanile'!$D1235="",'Calendario Attività Giovanile'!$E1235="",'Calendario Attività Giovanile'!$H1235="",'Calendario Attività Giovanile'!$I1235=""),"ERRORE! MANCA…","")))))))))))))),"")</f>
        <v/>
      </c>
      <c r="N894" s="25" t="str">
        <f t="shared" si="70"/>
        <v/>
      </c>
      <c r="O894" s="25" t="str">
        <f t="shared" si="71"/>
        <v/>
      </c>
      <c r="P894" s="25" t="str">
        <f t="shared" si="72"/>
        <v/>
      </c>
      <c r="Q894" s="25" t="str">
        <f t="shared" si="73"/>
        <v/>
      </c>
      <c r="R894" s="12" t="str">
        <f t="shared" si="74"/>
        <v/>
      </c>
      <c r="S894" s="6"/>
      <c r="T894" s="4"/>
      <c r="U894" s="4"/>
    </row>
    <row r="895" spans="13:21" ht="24" customHeight="1">
      <c r="M895" s="24" t="str">
        <f>IFERROR(IF(G1236="","",IF(G1236="GENNAIO","",IF(G1236="FEBBRAIO","",IF(G1236="MARZO","",IF(G1236="APRILE","",IF(G1236="MAGGIO","",IF(G1236="GIUGNO","",IF(G1236="LUGLIO","",IF(G1236="AGOSTO","",IF(G1236="SETTEMBRE","",IF(G1236="OTTOBRE","",IF(G1236="NOVEMBRE","",IF(G1236="DICEMBRE","",IF(OR('Calendario Attività Giovanile'!$D1236="",'Calendario Attività Giovanile'!$E1236="",'Calendario Attività Giovanile'!$H1236="",'Calendario Attività Giovanile'!$I1236=""),"ERRORE! MANCA…","")))))))))))))),"")</f>
        <v/>
      </c>
      <c r="N895" s="25" t="str">
        <f t="shared" si="70"/>
        <v/>
      </c>
      <c r="O895" s="25" t="str">
        <f t="shared" si="71"/>
        <v/>
      </c>
      <c r="P895" s="25" t="str">
        <f t="shared" si="72"/>
        <v/>
      </c>
      <c r="Q895" s="25" t="str">
        <f t="shared" si="73"/>
        <v/>
      </c>
      <c r="R895" s="12" t="str">
        <f t="shared" si="74"/>
        <v/>
      </c>
      <c r="S895" s="6"/>
      <c r="T895" s="4"/>
      <c r="U895" s="4"/>
    </row>
    <row r="896" spans="13:21" ht="24" customHeight="1">
      <c r="M896" s="24" t="str">
        <f>IFERROR(IF(G1237="","",IF(G1237="GENNAIO","",IF(G1237="FEBBRAIO","",IF(G1237="MARZO","",IF(G1237="APRILE","",IF(G1237="MAGGIO","",IF(G1237="GIUGNO","",IF(G1237="LUGLIO","",IF(G1237="AGOSTO","",IF(G1237="SETTEMBRE","",IF(G1237="OTTOBRE","",IF(G1237="NOVEMBRE","",IF(G1237="DICEMBRE","",IF(OR('Calendario Attività Giovanile'!$D1237="",'Calendario Attività Giovanile'!$E1237="",'Calendario Attività Giovanile'!$H1237="",'Calendario Attività Giovanile'!$I1237=""),"ERRORE! MANCA…","")))))))))))))),"")</f>
        <v/>
      </c>
      <c r="N896" s="25" t="str">
        <f t="shared" si="70"/>
        <v/>
      </c>
      <c r="O896" s="25" t="str">
        <f t="shared" si="71"/>
        <v/>
      </c>
      <c r="P896" s="25" t="str">
        <f t="shared" si="72"/>
        <v/>
      </c>
      <c r="Q896" s="25" t="str">
        <f t="shared" si="73"/>
        <v/>
      </c>
      <c r="R896" s="12" t="str">
        <f t="shared" si="74"/>
        <v/>
      </c>
      <c r="S896" s="6"/>
      <c r="T896" s="4"/>
      <c r="U896" s="4"/>
    </row>
    <row r="897" spans="13:21" ht="24" customHeight="1">
      <c r="M897" s="24" t="str">
        <f>IFERROR(IF(G1238="","",IF(G1238="GENNAIO","",IF(G1238="FEBBRAIO","",IF(G1238="MARZO","",IF(G1238="APRILE","",IF(G1238="MAGGIO","",IF(G1238="GIUGNO","",IF(G1238="LUGLIO","",IF(G1238="AGOSTO","",IF(G1238="SETTEMBRE","",IF(G1238="OTTOBRE","",IF(G1238="NOVEMBRE","",IF(G1238="DICEMBRE","",IF(OR('Calendario Attività Giovanile'!$D1238="",'Calendario Attività Giovanile'!$E1238="",'Calendario Attività Giovanile'!$H1238="",'Calendario Attività Giovanile'!$I1238=""),"ERRORE! MANCA…","")))))))))))))),"")</f>
        <v/>
      </c>
      <c r="N897" s="25" t="str">
        <f t="shared" si="70"/>
        <v/>
      </c>
      <c r="O897" s="25" t="str">
        <f t="shared" si="71"/>
        <v/>
      </c>
      <c r="P897" s="25" t="str">
        <f t="shared" si="72"/>
        <v/>
      </c>
      <c r="Q897" s="25" t="str">
        <f t="shared" si="73"/>
        <v/>
      </c>
      <c r="R897" s="12" t="str">
        <f t="shared" si="74"/>
        <v/>
      </c>
      <c r="S897" s="6"/>
      <c r="T897" s="4"/>
      <c r="U897" s="4"/>
    </row>
    <row r="898" spans="13:21" ht="24" customHeight="1">
      <c r="M898" s="24" t="str">
        <f>IFERROR(IF(G1239="","",IF(G1239="GENNAIO","",IF(G1239="FEBBRAIO","",IF(G1239="MARZO","",IF(G1239="APRILE","",IF(G1239="MAGGIO","",IF(G1239="GIUGNO","",IF(G1239="LUGLIO","",IF(G1239="AGOSTO","",IF(G1239="SETTEMBRE","",IF(G1239="OTTOBRE","",IF(G1239="NOVEMBRE","",IF(G1239="DICEMBRE","",IF(OR('Calendario Attività Giovanile'!$D1239="",'Calendario Attività Giovanile'!$E1239="",'Calendario Attività Giovanile'!$H1239="",'Calendario Attività Giovanile'!$I1239=""),"ERRORE! MANCA…","")))))))))))))),"")</f>
        <v/>
      </c>
      <c r="N898" s="25" t="str">
        <f t="shared" si="70"/>
        <v/>
      </c>
      <c r="O898" s="25" t="str">
        <f t="shared" si="71"/>
        <v/>
      </c>
      <c r="P898" s="25" t="str">
        <f t="shared" si="72"/>
        <v/>
      </c>
      <c r="Q898" s="25" t="str">
        <f t="shared" si="73"/>
        <v/>
      </c>
      <c r="R898" s="12" t="str">
        <f t="shared" si="74"/>
        <v/>
      </c>
      <c r="S898" s="6"/>
      <c r="T898" s="4"/>
      <c r="U898" s="4"/>
    </row>
    <row r="899" spans="13:21" ht="24" customHeight="1">
      <c r="M899" s="24" t="str">
        <f>IFERROR(IF(G1240="","",IF(G1240="GENNAIO","",IF(G1240="FEBBRAIO","",IF(G1240="MARZO","",IF(G1240="APRILE","",IF(G1240="MAGGIO","",IF(G1240="GIUGNO","",IF(G1240="LUGLIO","",IF(G1240="AGOSTO","",IF(G1240="SETTEMBRE","",IF(G1240="OTTOBRE","",IF(G1240="NOVEMBRE","",IF(G1240="DICEMBRE","",IF(OR('Calendario Attività Giovanile'!$D1240="",'Calendario Attività Giovanile'!$E1240="",'Calendario Attività Giovanile'!$H1240="",'Calendario Attività Giovanile'!$I1240=""),"ERRORE! MANCA…","")))))))))))))),"")</f>
        <v/>
      </c>
      <c r="N899" s="25" t="str">
        <f t="shared" si="70"/>
        <v/>
      </c>
      <c r="O899" s="25" t="str">
        <f t="shared" si="71"/>
        <v/>
      </c>
      <c r="P899" s="25" t="str">
        <f t="shared" si="72"/>
        <v/>
      </c>
      <c r="Q899" s="25" t="str">
        <f t="shared" si="73"/>
        <v/>
      </c>
      <c r="R899" s="12" t="str">
        <f t="shared" si="74"/>
        <v/>
      </c>
      <c r="S899" s="6"/>
      <c r="T899" s="4"/>
      <c r="U899" s="4"/>
    </row>
    <row r="900" spans="13:21" ht="24" customHeight="1">
      <c r="M900" s="24" t="str">
        <f>IFERROR(IF(G1241="","",IF(G1241="GENNAIO","",IF(G1241="FEBBRAIO","",IF(G1241="MARZO","",IF(G1241="APRILE","",IF(G1241="MAGGIO","",IF(G1241="GIUGNO","",IF(G1241="LUGLIO","",IF(G1241="AGOSTO","",IF(G1241="SETTEMBRE","",IF(G1241="OTTOBRE","",IF(G1241="NOVEMBRE","",IF(G1241="DICEMBRE","",IF(OR('Calendario Attività Giovanile'!$D1241="",'Calendario Attività Giovanile'!$E1241="",'Calendario Attività Giovanile'!$H1241="",'Calendario Attività Giovanile'!$I1241=""),"ERRORE! MANCA…","")))))))))))))),"")</f>
        <v/>
      </c>
      <c r="N900" s="25" t="str">
        <f t="shared" si="70"/>
        <v/>
      </c>
      <c r="O900" s="25" t="str">
        <f t="shared" si="71"/>
        <v/>
      </c>
      <c r="P900" s="25" t="str">
        <f t="shared" si="72"/>
        <v/>
      </c>
      <c r="Q900" s="25" t="str">
        <f t="shared" si="73"/>
        <v/>
      </c>
      <c r="R900" s="12" t="str">
        <f t="shared" si="74"/>
        <v/>
      </c>
      <c r="S900" s="6"/>
      <c r="T900" s="4"/>
      <c r="U900" s="4"/>
    </row>
    <row r="901" spans="13:21" ht="24" customHeight="1">
      <c r="M901" s="24" t="str">
        <f>IFERROR(IF(G1242="","",IF(G1242="GENNAIO","",IF(G1242="FEBBRAIO","",IF(G1242="MARZO","",IF(G1242="APRILE","",IF(G1242="MAGGIO","",IF(G1242="GIUGNO","",IF(G1242="LUGLIO","",IF(G1242="AGOSTO","",IF(G1242="SETTEMBRE","",IF(G1242="OTTOBRE","",IF(G1242="NOVEMBRE","",IF(G1242="DICEMBRE","",IF(OR('Calendario Attività Giovanile'!$D1242="",'Calendario Attività Giovanile'!$E1242="",'Calendario Attività Giovanile'!$H1242="",'Calendario Attività Giovanile'!$I1242=""),"ERRORE! MANCA…","")))))))))))))),"")</f>
        <v/>
      </c>
      <c r="N901" s="25" t="str">
        <f t="shared" si="70"/>
        <v/>
      </c>
      <c r="O901" s="25" t="str">
        <f t="shared" si="71"/>
        <v/>
      </c>
      <c r="P901" s="25" t="str">
        <f t="shared" si="72"/>
        <v/>
      </c>
      <c r="Q901" s="25" t="str">
        <f t="shared" si="73"/>
        <v/>
      </c>
      <c r="R901" s="12" t="str">
        <f t="shared" si="74"/>
        <v/>
      </c>
      <c r="S901" s="6"/>
      <c r="T901" s="4"/>
      <c r="U901" s="4"/>
    </row>
    <row r="902" spans="13:21" ht="24" customHeight="1">
      <c r="M902" s="24" t="str">
        <f>IFERROR(IF(G1243="","",IF(G1243="GENNAIO","",IF(G1243="FEBBRAIO","",IF(G1243="MARZO","",IF(G1243="APRILE","",IF(G1243="MAGGIO","",IF(G1243="GIUGNO","",IF(G1243="LUGLIO","",IF(G1243="AGOSTO","",IF(G1243="SETTEMBRE","",IF(G1243="OTTOBRE","",IF(G1243="NOVEMBRE","",IF(G1243="DICEMBRE","",IF(OR('Calendario Attività Giovanile'!$D1243="",'Calendario Attività Giovanile'!$E1243="",'Calendario Attività Giovanile'!$H1243="",'Calendario Attività Giovanile'!$I1243=""),"ERRORE! MANCA…","")))))))))))))),"")</f>
        <v/>
      </c>
      <c r="N902" s="25" t="str">
        <f t="shared" si="70"/>
        <v/>
      </c>
      <c r="O902" s="25" t="str">
        <f t="shared" si="71"/>
        <v/>
      </c>
      <c r="P902" s="25" t="str">
        <f t="shared" si="72"/>
        <v/>
      </c>
      <c r="Q902" s="25" t="str">
        <f t="shared" si="73"/>
        <v/>
      </c>
      <c r="R902" s="12" t="str">
        <f t="shared" si="74"/>
        <v/>
      </c>
      <c r="S902" s="6"/>
      <c r="T902" s="4"/>
      <c r="U902" s="4"/>
    </row>
    <row r="903" spans="13:21" ht="24" customHeight="1">
      <c r="M903" s="24" t="str">
        <f>IFERROR(IF(G1244="","",IF(G1244="GENNAIO","",IF(G1244="FEBBRAIO","",IF(G1244="MARZO","",IF(G1244="APRILE","",IF(G1244="MAGGIO","",IF(G1244="GIUGNO","",IF(G1244="LUGLIO","",IF(G1244="AGOSTO","",IF(G1244="SETTEMBRE","",IF(G1244="OTTOBRE","",IF(G1244="NOVEMBRE","",IF(G1244="DICEMBRE","",IF(OR('Calendario Attività Giovanile'!$D1244="",'Calendario Attività Giovanile'!$E1244="",'Calendario Attività Giovanile'!$H1244="",'Calendario Attività Giovanile'!$I1244=""),"ERRORE! MANCA…","")))))))))))))),"")</f>
        <v/>
      </c>
      <c r="N903" s="25" t="str">
        <f t="shared" si="70"/>
        <v/>
      </c>
      <c r="O903" s="25" t="str">
        <f t="shared" si="71"/>
        <v/>
      </c>
      <c r="P903" s="25" t="str">
        <f t="shared" si="72"/>
        <v/>
      </c>
      <c r="Q903" s="25" t="str">
        <f t="shared" si="73"/>
        <v/>
      </c>
      <c r="R903" s="12" t="str">
        <f t="shared" si="74"/>
        <v/>
      </c>
      <c r="S903" s="6"/>
      <c r="T903" s="4"/>
      <c r="U903" s="4"/>
    </row>
    <row r="904" spans="13:21" ht="24" customHeight="1">
      <c r="M904" s="24" t="str">
        <f>IFERROR(IF(G1245="","",IF(G1245="GENNAIO","",IF(G1245="FEBBRAIO","",IF(G1245="MARZO","",IF(G1245="APRILE","",IF(G1245="MAGGIO","",IF(G1245="GIUGNO","",IF(G1245="LUGLIO","",IF(G1245="AGOSTO","",IF(G1245="SETTEMBRE","",IF(G1245="OTTOBRE","",IF(G1245="NOVEMBRE","",IF(G1245="DICEMBRE","",IF(OR('Calendario Attività Giovanile'!$D1245="",'Calendario Attività Giovanile'!$E1245="",'Calendario Attività Giovanile'!$H1245="",'Calendario Attività Giovanile'!$I1245=""),"ERRORE! MANCA…","")))))))))))))),"")</f>
        <v/>
      </c>
      <c r="N904" s="25" t="str">
        <f t="shared" si="70"/>
        <v/>
      </c>
      <c r="O904" s="25" t="str">
        <f t="shared" si="71"/>
        <v/>
      </c>
      <c r="P904" s="25" t="str">
        <f t="shared" si="72"/>
        <v/>
      </c>
      <c r="Q904" s="25" t="str">
        <f t="shared" si="73"/>
        <v/>
      </c>
      <c r="R904" s="12" t="str">
        <f t="shared" si="74"/>
        <v/>
      </c>
      <c r="S904" s="6"/>
      <c r="T904" s="4"/>
      <c r="U904" s="4"/>
    </row>
    <row r="905" spans="13:21" ht="24" customHeight="1">
      <c r="M905" s="24" t="str">
        <f>IFERROR(IF(G1246="","",IF(G1246="GENNAIO","",IF(G1246="FEBBRAIO","",IF(G1246="MARZO","",IF(G1246="APRILE","",IF(G1246="MAGGIO","",IF(G1246="GIUGNO","",IF(G1246="LUGLIO","",IF(G1246="AGOSTO","",IF(G1246="SETTEMBRE","",IF(G1246="OTTOBRE","",IF(G1246="NOVEMBRE","",IF(G1246="DICEMBRE","",IF(OR('Calendario Attività Giovanile'!$D1246="",'Calendario Attività Giovanile'!$E1246="",'Calendario Attività Giovanile'!$H1246="",'Calendario Attività Giovanile'!$I1246=""),"ERRORE! MANCA…","")))))))))))))),"")</f>
        <v/>
      </c>
      <c r="N905" s="25" t="str">
        <f t="shared" si="70"/>
        <v/>
      </c>
      <c r="O905" s="25" t="str">
        <f t="shared" si="71"/>
        <v/>
      </c>
      <c r="P905" s="25" t="str">
        <f t="shared" si="72"/>
        <v/>
      </c>
      <c r="Q905" s="25" t="str">
        <f t="shared" si="73"/>
        <v/>
      </c>
      <c r="R905" s="12" t="str">
        <f t="shared" si="74"/>
        <v/>
      </c>
      <c r="S905" s="6"/>
      <c r="T905" s="4"/>
      <c r="U905" s="4"/>
    </row>
    <row r="906" spans="13:21" ht="24" customHeight="1">
      <c r="M906" s="24" t="str">
        <f>IFERROR(IF(G1247="","",IF(G1247="GENNAIO","",IF(G1247="FEBBRAIO","",IF(G1247="MARZO","",IF(G1247="APRILE","",IF(G1247="MAGGIO","",IF(G1247="GIUGNO","",IF(G1247="LUGLIO","",IF(G1247="AGOSTO","",IF(G1247="SETTEMBRE","",IF(G1247="OTTOBRE","",IF(G1247="NOVEMBRE","",IF(G1247="DICEMBRE","",IF(OR('Calendario Attività Giovanile'!$D1247="",'Calendario Attività Giovanile'!$E1247="",'Calendario Attività Giovanile'!$H1247="",'Calendario Attività Giovanile'!$I1247=""),"ERRORE! MANCA…","")))))))))))))),"")</f>
        <v/>
      </c>
      <c r="N906" s="25" t="str">
        <f t="shared" si="70"/>
        <v/>
      </c>
      <c r="O906" s="25" t="str">
        <f t="shared" si="71"/>
        <v/>
      </c>
      <c r="P906" s="25" t="str">
        <f t="shared" si="72"/>
        <v/>
      </c>
      <c r="Q906" s="25" t="str">
        <f t="shared" si="73"/>
        <v/>
      </c>
      <c r="R906" s="12" t="str">
        <f t="shared" si="74"/>
        <v/>
      </c>
      <c r="S906" s="6"/>
      <c r="T906" s="4"/>
      <c r="U906" s="4"/>
    </row>
    <row r="907" spans="13:21" ht="24" customHeight="1">
      <c r="M907" s="24" t="str">
        <f>IFERROR(IF(G1248="","",IF(G1248="GENNAIO","",IF(G1248="FEBBRAIO","",IF(G1248="MARZO","",IF(G1248="APRILE","",IF(G1248="MAGGIO","",IF(G1248="GIUGNO","",IF(G1248="LUGLIO","",IF(G1248="AGOSTO","",IF(G1248="SETTEMBRE","",IF(G1248="OTTOBRE","",IF(G1248="NOVEMBRE","",IF(G1248="DICEMBRE","",IF(OR('Calendario Attività Giovanile'!$D1248="",'Calendario Attività Giovanile'!$E1248="",'Calendario Attività Giovanile'!$H1248="",'Calendario Attività Giovanile'!$I1248=""),"ERRORE! MANCA…","")))))))))))))),"")</f>
        <v/>
      </c>
      <c r="N907" s="25" t="str">
        <f t="shared" si="70"/>
        <v/>
      </c>
      <c r="O907" s="25" t="str">
        <f t="shared" si="71"/>
        <v/>
      </c>
      <c r="P907" s="25" t="str">
        <f t="shared" si="72"/>
        <v/>
      </c>
      <c r="Q907" s="25" t="str">
        <f t="shared" si="73"/>
        <v/>
      </c>
      <c r="R907" s="12" t="str">
        <f t="shared" si="74"/>
        <v/>
      </c>
      <c r="S907" s="6"/>
      <c r="T907" s="4"/>
      <c r="U907" s="4"/>
    </row>
    <row r="908" spans="13:21" ht="24" customHeight="1">
      <c r="M908" s="24" t="str">
        <f>IFERROR(IF(G1249="","",IF(G1249="GENNAIO","",IF(G1249="FEBBRAIO","",IF(G1249="MARZO","",IF(G1249="APRILE","",IF(G1249="MAGGIO","",IF(G1249="GIUGNO","",IF(G1249="LUGLIO","",IF(G1249="AGOSTO","",IF(G1249="SETTEMBRE","",IF(G1249="OTTOBRE","",IF(G1249="NOVEMBRE","",IF(G1249="DICEMBRE","",IF(OR('Calendario Attività Giovanile'!$D1249="",'Calendario Attività Giovanile'!$E1249="",'Calendario Attività Giovanile'!$H1249="",'Calendario Attività Giovanile'!$I1249=""),"ERRORE! MANCA…","")))))))))))))),"")</f>
        <v/>
      </c>
      <c r="N908" s="25" t="str">
        <f t="shared" si="70"/>
        <v/>
      </c>
      <c r="O908" s="25" t="str">
        <f t="shared" si="71"/>
        <v/>
      </c>
      <c r="P908" s="25" t="str">
        <f t="shared" si="72"/>
        <v/>
      </c>
      <c r="Q908" s="25" t="str">
        <f t="shared" si="73"/>
        <v/>
      </c>
      <c r="R908" s="12" t="str">
        <f t="shared" si="74"/>
        <v/>
      </c>
      <c r="S908" s="6"/>
      <c r="T908" s="4"/>
      <c r="U908" s="4"/>
    </row>
    <row r="909" spans="13:21" ht="24" customHeight="1">
      <c r="M909" s="24" t="str">
        <f>IFERROR(IF(G1250="","",IF(G1250="GENNAIO","",IF(G1250="FEBBRAIO","",IF(G1250="MARZO","",IF(G1250="APRILE","",IF(G1250="MAGGIO","",IF(G1250="GIUGNO","",IF(G1250="LUGLIO","",IF(G1250="AGOSTO","",IF(G1250="SETTEMBRE","",IF(G1250="OTTOBRE","",IF(G1250="NOVEMBRE","",IF(G1250="DICEMBRE","",IF(OR('Calendario Attività Giovanile'!$D1250="",'Calendario Attività Giovanile'!$E1250="",'Calendario Attività Giovanile'!$H1250="",'Calendario Attività Giovanile'!$I1250=""),"ERRORE! MANCA…","")))))))))))))),"")</f>
        <v/>
      </c>
      <c r="N909" s="25" t="str">
        <f t="shared" si="70"/>
        <v/>
      </c>
      <c r="O909" s="25" t="str">
        <f t="shared" si="71"/>
        <v/>
      </c>
      <c r="P909" s="25" t="str">
        <f t="shared" si="72"/>
        <v/>
      </c>
      <c r="Q909" s="25" t="str">
        <f t="shared" si="73"/>
        <v/>
      </c>
      <c r="R909" s="12" t="str">
        <f t="shared" si="74"/>
        <v/>
      </c>
      <c r="S909" s="6"/>
      <c r="T909" s="4"/>
      <c r="U909" s="4"/>
    </row>
    <row r="910" spans="13:21" ht="24" customHeight="1">
      <c r="M910" s="24" t="str">
        <f>IFERROR(IF(G1251="","",IF(G1251="GENNAIO","",IF(G1251="FEBBRAIO","",IF(G1251="MARZO","",IF(G1251="APRILE","",IF(G1251="MAGGIO","",IF(G1251="GIUGNO","",IF(G1251="LUGLIO","",IF(G1251="AGOSTO","",IF(G1251="SETTEMBRE","",IF(G1251="OTTOBRE","",IF(G1251="NOVEMBRE","",IF(G1251="DICEMBRE","",IF(OR('Calendario Attività Giovanile'!$D1251="",'Calendario Attività Giovanile'!$E1251="",'Calendario Attività Giovanile'!$H1251="",'Calendario Attività Giovanile'!$I1251=""),"ERRORE! MANCA…","")))))))))))))),"")</f>
        <v/>
      </c>
      <c r="N910" s="25" t="str">
        <f t="shared" si="70"/>
        <v/>
      </c>
      <c r="O910" s="25" t="str">
        <f t="shared" si="71"/>
        <v/>
      </c>
      <c r="P910" s="25" t="str">
        <f t="shared" si="72"/>
        <v/>
      </c>
      <c r="Q910" s="25" t="str">
        <f t="shared" si="73"/>
        <v/>
      </c>
      <c r="R910" s="12" t="str">
        <f t="shared" si="74"/>
        <v/>
      </c>
      <c r="S910" s="6"/>
      <c r="T910" s="4"/>
      <c r="U910" s="4"/>
    </row>
    <row r="911" spans="13:21" ht="24" customHeight="1">
      <c r="M911" s="24" t="str">
        <f>IFERROR(IF(G1252="","",IF(G1252="GENNAIO","",IF(G1252="FEBBRAIO","",IF(G1252="MARZO","",IF(G1252="APRILE","",IF(G1252="MAGGIO","",IF(G1252="GIUGNO","",IF(G1252="LUGLIO","",IF(G1252="AGOSTO","",IF(G1252="SETTEMBRE","",IF(G1252="OTTOBRE","",IF(G1252="NOVEMBRE","",IF(G1252="DICEMBRE","",IF(OR('Calendario Attività Giovanile'!$D1252="",'Calendario Attività Giovanile'!$E1252="",'Calendario Attività Giovanile'!$H1252="",'Calendario Attività Giovanile'!$I1252=""),"ERRORE! MANCA…","")))))))))))))),"")</f>
        <v/>
      </c>
      <c r="N911" s="25" t="str">
        <f t="shared" si="70"/>
        <v/>
      </c>
      <c r="O911" s="25" t="str">
        <f t="shared" si="71"/>
        <v/>
      </c>
      <c r="P911" s="25" t="str">
        <f t="shared" si="72"/>
        <v/>
      </c>
      <c r="Q911" s="25" t="str">
        <f t="shared" si="73"/>
        <v/>
      </c>
      <c r="R911" s="12" t="str">
        <f t="shared" si="74"/>
        <v/>
      </c>
      <c r="S911" s="6"/>
      <c r="T911" s="4"/>
      <c r="U911" s="4"/>
    </row>
  </sheetData>
  <sheetProtection algorithmName="SHA-512" hashValue="cYToFiTtyQ7PC9o7qT3EHU6yff5TxwoMGojzpgTcD3+MeUf5TMUvA+0KHQo6s70piLOLdZk46ZzijRKBXT/I9Q==" saltValue="0YxNjgMZ3FgYyXRnTU/7eg==" spinCount="100000" sheet="1" objects="1" scenarios="1" sort="0" autoFilter="0"/>
  <mergeCells count="14">
    <mergeCell ref="D410:H410"/>
    <mergeCell ref="D411:H411"/>
    <mergeCell ref="B1:M1"/>
    <mergeCell ref="D412:H414"/>
    <mergeCell ref="N5:Q5"/>
    <mergeCell ref="D404:H404"/>
    <mergeCell ref="D405:H405"/>
    <mergeCell ref="D406:H406"/>
    <mergeCell ref="D407:H407"/>
    <mergeCell ref="D403:H403"/>
    <mergeCell ref="B4:N4"/>
    <mergeCell ref="B2:J3"/>
    <mergeCell ref="D408:H408"/>
    <mergeCell ref="D409:H409"/>
  </mergeCells>
  <phoneticPr fontId="5" type="noConversion"/>
  <conditionalFormatting sqref="Q25:U53 T54:U78 Q54:S88">
    <cfRule type="expression" dxfId="238" priority="191">
      <formula>$Q25&lt;&gt;""</formula>
    </cfRule>
  </conditionalFormatting>
  <conditionalFormatting sqref="N5">
    <cfRule type="notContainsBlanks" dxfId="237" priority="510">
      <formula>LEN(TRIM(N5))&gt;0</formula>
    </cfRule>
  </conditionalFormatting>
  <conditionalFormatting sqref="C7:C401">
    <cfRule type="expression" dxfId="236" priority="161">
      <formula>$N$2="1"</formula>
    </cfRule>
  </conditionalFormatting>
  <conditionalFormatting sqref="M89:Q911">
    <cfRule type="expression" dxfId="235" priority="463">
      <formula>$M89&lt;&gt;""</formula>
    </cfRule>
  </conditionalFormatting>
  <conditionalFormatting sqref="S89:U911">
    <cfRule type="expression" dxfId="234" priority="465">
      <formula>$S89&lt;&gt;""</formula>
    </cfRule>
  </conditionalFormatting>
  <conditionalFormatting sqref="D7:G401 I7:J401">
    <cfRule type="expression" dxfId="233" priority="67">
      <formula>$H7="MARZO"</formula>
    </cfRule>
    <cfRule type="expression" dxfId="232" priority="68">
      <formula>$H7="FEBBRAIO"</formula>
    </cfRule>
  </conditionalFormatting>
  <conditionalFormatting sqref="I7:J401 D7:G401">
    <cfRule type="expression" dxfId="231" priority="2">
      <formula>$H7="DICEMBRE"</formula>
    </cfRule>
    <cfRule type="expression" dxfId="230" priority="3">
      <formula>$H7="NOVEMBRE"</formula>
    </cfRule>
    <cfRule type="expression" dxfId="229" priority="4">
      <formula>$H7="OTTOBRE"</formula>
    </cfRule>
    <cfRule type="expression" dxfId="228" priority="5">
      <formula>$H7="SETTEMBRE"</formula>
    </cfRule>
    <cfRule type="expression" dxfId="227" priority="6">
      <formula>$H7="GIUGNO"</formula>
    </cfRule>
    <cfRule type="expression" dxfId="226" priority="7">
      <formula>$H7="LUGLIO"</formula>
    </cfRule>
    <cfRule type="expression" dxfId="225" priority="8">
      <formula>$H7="AGOSTO"</formula>
    </cfRule>
    <cfRule type="expression" dxfId="224" priority="9">
      <formula>$H7="GENNAIO"</formula>
    </cfRule>
    <cfRule type="expression" dxfId="223" priority="10">
      <formula>$H7="MAGGIO"</formula>
    </cfRule>
    <cfRule type="expression" dxfId="222" priority="11">
      <formula>$H7="APRILE"</formula>
    </cfRule>
  </conditionalFormatting>
  <conditionalFormatting sqref="D7:J401">
    <cfRule type="expression" dxfId="221" priority="1">
      <formula>$E7=""</formula>
    </cfRule>
    <cfRule type="expression" dxfId="220" priority="12">
      <formula>$E7="GARA NAZIONALE 72/54"</formula>
    </cfRule>
    <cfRule type="expression" dxfId="219" priority="13">
      <formula>$E7="U.S. KIDS"</formula>
    </cfRule>
    <cfRule type="expression" dxfId="218" priority="14">
      <formula>$E7="CAMPIONATO INTERNAZIONALE"</formula>
    </cfRule>
    <cfRule type="expression" dxfId="217" priority="15">
      <formula>$E7="C. SARANNO FAMOSI U.14"</formula>
    </cfRule>
    <cfRule type="expression" dxfId="216" priority="16">
      <formula>$E7="C. TEODORO SOLDATI U.18"</formula>
    </cfRule>
    <cfRule type="expression" dxfId="215" priority="17">
      <formula>$E7="TROFEO GIOVANILE FEDERALE"</formula>
    </cfRule>
    <cfRule type="expression" dxfId="214" priority="18">
      <formula>$E7="CAMP. REG./ FINALE DI ZONA"</formula>
    </cfRule>
    <cfRule type="expression" dxfId="213" priority="19">
      <formula>$E7="CAMPIONATO NAZIONALE"</formula>
    </cfRule>
    <cfRule type="expression" dxfId="212" priority="20">
      <formula>$E7="GARA NAZIONALE 54/54"</formula>
    </cfRule>
    <cfRule type="expression" dxfId="211" priority="21">
      <formula>$E7="GARA GIOVANILE U.18"</formula>
    </cfRule>
    <cfRule type="expression" dxfId="210" priority="22">
      <formula>$E7="GARA NAZIONALE 36/36"</formula>
    </cfRule>
  </conditionalFormatting>
  <conditionalFormatting sqref="K7:O88">
    <cfRule type="expression" dxfId="209" priority="709">
      <formula>$K7&lt;&gt;""</formula>
    </cfRule>
  </conditionalFormatting>
  <conditionalFormatting sqref="Q8:T24 P7:T7 P8:P88">
    <cfRule type="expression" dxfId="208" priority="711">
      <formula>$P7&lt;&gt;""</formula>
    </cfRule>
  </conditionalFormatting>
  <conditionalFormatting sqref="R89:R911">
    <cfRule type="expression" dxfId="207" priority="759">
      <formula>$R89&lt;&gt;""</formula>
    </cfRule>
  </conditionalFormatting>
  <pageMargins left="0.7" right="0.7" top="0.75" bottom="0.75" header="0.3" footer="0.3"/>
  <pageSetup paperSize="9" scale="36" fitToHeight="0" orientation="portrait" horizontalDpi="4294967293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557A0EF-68E2-4B48-8625-4CED78A98F90}">
          <x14:formula1>
            <xm:f>Elenchi!$A$1:$A$11</xm:f>
          </x14:formula1>
          <xm:sqref>E7:E49 F50:F401</xm:sqref>
        </x14:dataValidation>
        <x14:dataValidation type="list" allowBlank="1" showInputMessage="1" showErrorMessage="1" xr:uid="{3E13F811-4C98-4153-BC40-52C7ADC49583}">
          <x14:formula1>
            <xm:f>Elenchi!$E$1:$E$7</xm:f>
          </x14:formula1>
          <xm:sqref>J7:J49 B7:B49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91C1-DC74-4320-A7A6-6080306AC6C0}">
  <dimension ref="A1:I3"/>
  <sheetViews>
    <sheetView workbookViewId="0">
      <selection activeCell="C1" sqref="C1"/>
    </sheetView>
  </sheetViews>
  <sheetFormatPr baseColWidth="10" defaultColWidth="8.83203125" defaultRowHeight="15"/>
  <cols>
    <col min="1" max="1" width="11.5" bestFit="1" customWidth="1"/>
    <col min="2" max="2" width="8.5" bestFit="1" customWidth="1"/>
    <col min="3" max="3" width="11.1640625" bestFit="1" customWidth="1"/>
    <col min="4" max="4" width="11.5" bestFit="1" customWidth="1"/>
    <col min="5" max="5" width="12.5" bestFit="1" customWidth="1"/>
    <col min="6" max="6" width="11.33203125" bestFit="1" customWidth="1"/>
    <col min="7" max="7" width="13.33203125" bestFit="1" customWidth="1"/>
    <col min="8" max="8" width="9.5" bestFit="1" customWidth="1"/>
    <col min="9" max="9" width="7.5" bestFit="1" customWidth="1"/>
    <col min="10" max="11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t="s">
        <v>32</v>
      </c>
      <c r="C2" s="32"/>
      <c r="F2" t="s">
        <v>81</v>
      </c>
      <c r="G2" s="32" t="s">
        <v>0</v>
      </c>
    </row>
    <row r="3" spans="1:9">
      <c r="A3" t="s">
        <v>81</v>
      </c>
      <c r="B3" t="s">
        <v>32</v>
      </c>
      <c r="C3" s="32"/>
      <c r="G3" s="32"/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F675-C125-4535-A063-57DEAE18F7C0}">
  <dimension ref="A1:I18"/>
  <sheetViews>
    <sheetView workbookViewId="0"/>
  </sheetViews>
  <sheetFormatPr baseColWidth="10" defaultColWidth="8.83203125" defaultRowHeight="15"/>
  <cols>
    <col min="1" max="1" width="11.5" bestFit="1" customWidth="1"/>
    <col min="2" max="2" width="8.83203125" bestFit="1" customWidth="1"/>
    <col min="3" max="3" width="11.6640625" bestFit="1" customWidth="1"/>
    <col min="4" max="4" width="27.6640625" bestFit="1" customWidth="1"/>
    <col min="5" max="5" width="12.5" bestFit="1" customWidth="1"/>
    <col min="6" max="6" width="11.33203125" bestFit="1" customWidth="1"/>
    <col min="7" max="7" width="51.83203125" bestFit="1" customWidth="1"/>
    <col min="8" max="8" width="23.83203125" bestFit="1" customWidth="1"/>
    <col min="9" max="9" width="7.5" bestFit="1" customWidth="1"/>
    <col min="10" max="10" width="7.5" customWidth="1"/>
    <col min="11" max="11" width="7.5" bestFit="1" customWidth="1"/>
    <col min="12" max="12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t="s">
        <v>33</v>
      </c>
      <c r="C2" s="32"/>
      <c r="G2" s="32" t="s">
        <v>1</v>
      </c>
    </row>
    <row r="3" spans="1:9">
      <c r="A3" t="s">
        <v>93</v>
      </c>
      <c r="B3" t="s">
        <v>33</v>
      </c>
      <c r="C3" s="32"/>
      <c r="D3" t="s">
        <v>19</v>
      </c>
      <c r="E3">
        <v>6</v>
      </c>
      <c r="F3">
        <v>7</v>
      </c>
      <c r="G3" s="32" t="s">
        <v>37</v>
      </c>
      <c r="H3" t="s">
        <v>38</v>
      </c>
      <c r="I3">
        <v>1</v>
      </c>
    </row>
    <row r="4" spans="1:9">
      <c r="A4" t="s">
        <v>101</v>
      </c>
      <c r="B4" t="s">
        <v>33</v>
      </c>
      <c r="C4" s="32"/>
      <c r="D4" t="s">
        <v>24</v>
      </c>
      <c r="E4">
        <v>7</v>
      </c>
      <c r="F4" t="s">
        <v>81</v>
      </c>
      <c r="G4" s="32" t="s">
        <v>66</v>
      </c>
      <c r="H4" t="s">
        <v>39</v>
      </c>
      <c r="I4">
        <v>5</v>
      </c>
    </row>
    <row r="5" spans="1:9">
      <c r="A5" t="s">
        <v>95</v>
      </c>
      <c r="B5" t="s">
        <v>33</v>
      </c>
      <c r="C5" s="32"/>
      <c r="D5" t="s">
        <v>19</v>
      </c>
      <c r="E5">
        <v>13</v>
      </c>
      <c r="F5">
        <v>14</v>
      </c>
      <c r="G5" s="32" t="s">
        <v>77</v>
      </c>
      <c r="H5" t="s">
        <v>40</v>
      </c>
      <c r="I5">
        <v>1</v>
      </c>
    </row>
    <row r="6" spans="1:9">
      <c r="A6" t="s">
        <v>95</v>
      </c>
      <c r="B6" t="s">
        <v>33</v>
      </c>
      <c r="C6" s="32" t="s">
        <v>484</v>
      </c>
      <c r="D6" t="s">
        <v>19</v>
      </c>
      <c r="E6">
        <v>13</v>
      </c>
      <c r="F6">
        <v>14</v>
      </c>
      <c r="G6" s="32" t="s">
        <v>485</v>
      </c>
      <c r="H6" t="s">
        <v>167</v>
      </c>
      <c r="I6">
        <v>4</v>
      </c>
    </row>
    <row r="7" spans="1:9">
      <c r="A7" t="s">
        <v>95</v>
      </c>
      <c r="B7" t="s">
        <v>33</v>
      </c>
      <c r="C7" s="32" t="s">
        <v>486</v>
      </c>
      <c r="D7" t="s">
        <v>22</v>
      </c>
      <c r="E7">
        <v>13</v>
      </c>
      <c r="F7">
        <v>14</v>
      </c>
      <c r="G7" s="32" t="s">
        <v>76</v>
      </c>
      <c r="H7" t="s">
        <v>79</v>
      </c>
      <c r="I7">
        <v>7</v>
      </c>
    </row>
    <row r="8" spans="1:9">
      <c r="A8" t="s">
        <v>448</v>
      </c>
      <c r="B8" t="s">
        <v>33</v>
      </c>
      <c r="C8" s="32" t="s">
        <v>487</v>
      </c>
      <c r="D8" t="s">
        <v>23</v>
      </c>
      <c r="E8">
        <v>15</v>
      </c>
      <c r="F8" t="s">
        <v>81</v>
      </c>
      <c r="G8" s="32" t="s">
        <v>71</v>
      </c>
      <c r="H8" t="s">
        <v>59</v>
      </c>
      <c r="I8">
        <v>3</v>
      </c>
    </row>
    <row r="9" spans="1:9">
      <c r="A9" t="s">
        <v>96</v>
      </c>
      <c r="B9" t="s">
        <v>33</v>
      </c>
      <c r="C9" s="32"/>
      <c r="D9" t="s">
        <v>61</v>
      </c>
      <c r="E9">
        <v>18</v>
      </c>
      <c r="F9">
        <v>20</v>
      </c>
      <c r="G9" s="32" t="s">
        <v>42</v>
      </c>
      <c r="H9" t="s">
        <v>43</v>
      </c>
      <c r="I9">
        <v>5</v>
      </c>
    </row>
    <row r="10" spans="1:9">
      <c r="A10" t="s">
        <v>97</v>
      </c>
      <c r="B10" t="s">
        <v>33</v>
      </c>
      <c r="C10" s="32"/>
      <c r="D10" t="s">
        <v>72</v>
      </c>
      <c r="E10">
        <v>18</v>
      </c>
      <c r="F10">
        <v>21</v>
      </c>
      <c r="G10" s="32" t="s">
        <v>41</v>
      </c>
      <c r="H10" t="s">
        <v>79</v>
      </c>
      <c r="I10">
        <v>7</v>
      </c>
    </row>
    <row r="11" spans="1:9">
      <c r="A11" t="s">
        <v>103</v>
      </c>
      <c r="B11" t="s">
        <v>33</v>
      </c>
      <c r="C11" s="32"/>
      <c r="D11" t="s">
        <v>24</v>
      </c>
      <c r="E11">
        <v>21</v>
      </c>
      <c r="F11" t="s">
        <v>81</v>
      </c>
      <c r="G11" s="32" t="s">
        <v>106</v>
      </c>
      <c r="H11" t="s">
        <v>75</v>
      </c>
      <c r="I11">
        <v>3</v>
      </c>
    </row>
    <row r="12" spans="1:9">
      <c r="A12" t="s">
        <v>99</v>
      </c>
      <c r="B12" t="s">
        <v>33</v>
      </c>
      <c r="C12" s="32" t="s">
        <v>484</v>
      </c>
      <c r="D12" t="s">
        <v>19</v>
      </c>
      <c r="E12">
        <v>26</v>
      </c>
      <c r="F12">
        <v>27</v>
      </c>
      <c r="G12" s="32" t="s">
        <v>488</v>
      </c>
      <c r="H12" t="s">
        <v>290</v>
      </c>
      <c r="I12">
        <v>3</v>
      </c>
    </row>
    <row r="13" spans="1:9">
      <c r="A13" t="s">
        <v>104</v>
      </c>
      <c r="B13" t="s">
        <v>33</v>
      </c>
      <c r="C13" s="32"/>
      <c r="D13" t="s">
        <v>25</v>
      </c>
      <c r="E13">
        <v>27</v>
      </c>
      <c r="F13" t="s">
        <v>81</v>
      </c>
      <c r="G13" s="32" t="s">
        <v>63</v>
      </c>
      <c r="H13" t="s">
        <v>44</v>
      </c>
      <c r="I13">
        <v>6</v>
      </c>
    </row>
    <row r="14" spans="1:9">
      <c r="A14" t="s">
        <v>100</v>
      </c>
      <c r="B14" t="s">
        <v>33</v>
      </c>
      <c r="C14" s="32" t="s">
        <v>484</v>
      </c>
      <c r="D14" t="s">
        <v>19</v>
      </c>
      <c r="E14">
        <v>27</v>
      </c>
      <c r="F14">
        <v>28</v>
      </c>
      <c r="G14" s="32" t="s">
        <v>19</v>
      </c>
      <c r="H14" t="s">
        <v>46</v>
      </c>
      <c r="I14">
        <v>1</v>
      </c>
    </row>
    <row r="15" spans="1:9">
      <c r="A15" t="s">
        <v>105</v>
      </c>
      <c r="B15" t="s">
        <v>33</v>
      </c>
      <c r="C15" s="32"/>
      <c r="D15" t="s">
        <v>25</v>
      </c>
      <c r="E15">
        <v>28</v>
      </c>
      <c r="F15" t="s">
        <v>81</v>
      </c>
      <c r="G15" s="32" t="s">
        <v>63</v>
      </c>
      <c r="H15" t="s">
        <v>59</v>
      </c>
      <c r="I15">
        <v>3</v>
      </c>
    </row>
    <row r="16" spans="1:9">
      <c r="A16" t="s">
        <v>105</v>
      </c>
      <c r="B16" t="s">
        <v>33</v>
      </c>
      <c r="C16" s="32"/>
      <c r="D16" t="s">
        <v>24</v>
      </c>
      <c r="E16">
        <v>28</v>
      </c>
      <c r="F16" t="s">
        <v>81</v>
      </c>
      <c r="G16" s="32" t="s">
        <v>66</v>
      </c>
      <c r="H16" t="s">
        <v>45</v>
      </c>
      <c r="I16">
        <v>5</v>
      </c>
    </row>
    <row r="17" spans="1:9">
      <c r="A17" t="s">
        <v>105</v>
      </c>
      <c r="B17" t="s">
        <v>33</v>
      </c>
      <c r="C17" s="32" t="s">
        <v>484</v>
      </c>
      <c r="D17" t="s">
        <v>23</v>
      </c>
      <c r="E17">
        <v>28</v>
      </c>
      <c r="F17" t="s">
        <v>81</v>
      </c>
      <c r="G17" s="32" t="s">
        <v>489</v>
      </c>
      <c r="H17" t="s">
        <v>217</v>
      </c>
      <c r="I17">
        <v>7</v>
      </c>
    </row>
    <row r="18" spans="1:9">
      <c r="A18" t="s">
        <v>105</v>
      </c>
      <c r="B18" t="s">
        <v>33</v>
      </c>
      <c r="C18" s="32" t="s">
        <v>484</v>
      </c>
      <c r="D18" t="s">
        <v>23</v>
      </c>
      <c r="E18">
        <v>28</v>
      </c>
      <c r="F18" t="s">
        <v>81</v>
      </c>
      <c r="G18" s="32" t="s">
        <v>71</v>
      </c>
      <c r="H18" t="s">
        <v>370</v>
      </c>
      <c r="I18">
        <v>7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2058-E885-4EBB-A1FD-DCB0A432D9C9}">
  <dimension ref="A1:I37"/>
  <sheetViews>
    <sheetView workbookViewId="0"/>
  </sheetViews>
  <sheetFormatPr baseColWidth="10" defaultColWidth="8.83203125" defaultRowHeight="15"/>
  <cols>
    <col min="1" max="1" width="11.5" bestFit="1" customWidth="1"/>
    <col min="2" max="2" width="8.33203125" bestFit="1" customWidth="1"/>
    <col min="3" max="3" width="11.6640625" bestFit="1" customWidth="1"/>
    <col min="4" max="4" width="30" bestFit="1" customWidth="1"/>
    <col min="5" max="5" width="12.5" bestFit="1" customWidth="1"/>
    <col min="6" max="6" width="11.33203125" bestFit="1" customWidth="1"/>
    <col min="7" max="7" width="63.33203125" bestFit="1" customWidth="1"/>
    <col min="8" max="8" width="19.1640625" bestFit="1" customWidth="1"/>
    <col min="9" max="9" width="7.5" bestFit="1" customWidth="1"/>
    <col min="10" max="10" width="7.5" customWidth="1"/>
    <col min="11" max="11" width="7.5" bestFit="1" customWidth="1"/>
    <col min="12" max="12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t="s">
        <v>82</v>
      </c>
      <c r="C2" s="32"/>
      <c r="F2" t="s">
        <v>81</v>
      </c>
      <c r="G2" s="32" t="s">
        <v>27</v>
      </c>
    </row>
    <row r="3" spans="1:9">
      <c r="A3" t="s">
        <v>93</v>
      </c>
      <c r="B3" t="s">
        <v>82</v>
      </c>
      <c r="C3" s="32" t="s">
        <v>486</v>
      </c>
      <c r="D3" t="s">
        <v>19</v>
      </c>
      <c r="E3">
        <v>6</v>
      </c>
      <c r="F3">
        <v>7</v>
      </c>
      <c r="G3" s="32" t="s">
        <v>107</v>
      </c>
      <c r="H3" t="s">
        <v>69</v>
      </c>
      <c r="I3">
        <v>4</v>
      </c>
    </row>
    <row r="4" spans="1:9">
      <c r="A4" t="s">
        <v>417</v>
      </c>
      <c r="B4" t="s">
        <v>82</v>
      </c>
      <c r="C4" s="32" t="s">
        <v>484</v>
      </c>
      <c r="D4" t="s">
        <v>25</v>
      </c>
      <c r="E4">
        <v>6</v>
      </c>
      <c r="F4" t="s">
        <v>81</v>
      </c>
      <c r="G4" s="32" t="s">
        <v>490</v>
      </c>
      <c r="H4" t="s">
        <v>397</v>
      </c>
      <c r="I4">
        <v>1</v>
      </c>
    </row>
    <row r="5" spans="1:9">
      <c r="A5" t="s">
        <v>101</v>
      </c>
      <c r="B5" t="s">
        <v>82</v>
      </c>
      <c r="C5" s="32"/>
      <c r="D5" t="s">
        <v>23</v>
      </c>
      <c r="E5">
        <v>7</v>
      </c>
      <c r="F5" t="s">
        <v>81</v>
      </c>
      <c r="G5" s="32" t="s">
        <v>71</v>
      </c>
      <c r="H5" t="s">
        <v>62</v>
      </c>
      <c r="I5">
        <v>3</v>
      </c>
    </row>
    <row r="6" spans="1:9">
      <c r="A6" t="s">
        <v>94</v>
      </c>
      <c r="B6" t="s">
        <v>82</v>
      </c>
      <c r="C6" s="32"/>
      <c r="D6" t="s">
        <v>61</v>
      </c>
      <c r="E6">
        <v>12</v>
      </c>
      <c r="F6">
        <v>14</v>
      </c>
      <c r="G6" s="32" t="s">
        <v>48</v>
      </c>
      <c r="H6" t="s">
        <v>49</v>
      </c>
      <c r="I6">
        <v>1</v>
      </c>
    </row>
    <row r="7" spans="1:9">
      <c r="A7" t="s">
        <v>405</v>
      </c>
      <c r="B7" t="s">
        <v>82</v>
      </c>
      <c r="C7" s="32"/>
      <c r="D7" t="s">
        <v>19</v>
      </c>
      <c r="E7">
        <v>12</v>
      </c>
      <c r="F7">
        <v>13</v>
      </c>
      <c r="G7" s="32" t="s">
        <v>108</v>
      </c>
      <c r="H7" t="s">
        <v>109</v>
      </c>
      <c r="I7">
        <v>4</v>
      </c>
    </row>
    <row r="8" spans="1:9">
      <c r="A8" t="s">
        <v>95</v>
      </c>
      <c r="B8" t="s">
        <v>82</v>
      </c>
      <c r="C8" s="32"/>
      <c r="D8" t="s">
        <v>19</v>
      </c>
      <c r="E8">
        <v>13</v>
      </c>
      <c r="F8">
        <v>14</v>
      </c>
      <c r="G8" s="32" t="s">
        <v>110</v>
      </c>
      <c r="H8" t="s">
        <v>111</v>
      </c>
      <c r="I8">
        <v>3</v>
      </c>
    </row>
    <row r="9" spans="1:9">
      <c r="A9" t="s">
        <v>95</v>
      </c>
      <c r="B9" t="s">
        <v>82</v>
      </c>
      <c r="C9" s="32"/>
      <c r="D9" t="s">
        <v>19</v>
      </c>
      <c r="E9">
        <v>13</v>
      </c>
      <c r="F9">
        <v>14</v>
      </c>
      <c r="G9" s="32" t="s">
        <v>491</v>
      </c>
      <c r="H9" t="s">
        <v>39</v>
      </c>
      <c r="I9">
        <v>5</v>
      </c>
    </row>
    <row r="10" spans="1:9">
      <c r="A10" t="s">
        <v>406</v>
      </c>
      <c r="B10" t="s">
        <v>82</v>
      </c>
      <c r="C10" s="32"/>
      <c r="D10" t="s">
        <v>24</v>
      </c>
      <c r="E10">
        <v>13</v>
      </c>
      <c r="F10" t="s">
        <v>81</v>
      </c>
      <c r="G10" s="32" t="s">
        <v>112</v>
      </c>
      <c r="H10" t="s">
        <v>113</v>
      </c>
      <c r="I10">
        <v>6</v>
      </c>
    </row>
    <row r="11" spans="1:9">
      <c r="A11" t="s">
        <v>407</v>
      </c>
      <c r="B11" t="s">
        <v>82</v>
      </c>
      <c r="C11" s="32"/>
      <c r="D11" t="s">
        <v>24</v>
      </c>
      <c r="E11">
        <v>14</v>
      </c>
      <c r="F11" t="s">
        <v>81</v>
      </c>
      <c r="G11" s="32" t="s">
        <v>114</v>
      </c>
      <c r="H11" t="s">
        <v>115</v>
      </c>
      <c r="I11">
        <v>1</v>
      </c>
    </row>
    <row r="12" spans="1:9">
      <c r="A12" t="s">
        <v>407</v>
      </c>
      <c r="B12" t="s">
        <v>82</v>
      </c>
      <c r="C12" s="32"/>
      <c r="D12" t="s">
        <v>25</v>
      </c>
      <c r="E12">
        <v>14</v>
      </c>
      <c r="F12" t="s">
        <v>81</v>
      </c>
      <c r="G12" s="32" t="s">
        <v>492</v>
      </c>
      <c r="H12" t="s">
        <v>116</v>
      </c>
      <c r="I12">
        <v>3</v>
      </c>
    </row>
    <row r="13" spans="1:9">
      <c r="A13" t="s">
        <v>407</v>
      </c>
      <c r="B13" t="s">
        <v>82</v>
      </c>
      <c r="C13" s="32"/>
      <c r="D13" t="s">
        <v>24</v>
      </c>
      <c r="E13">
        <v>14</v>
      </c>
      <c r="F13" t="s">
        <v>81</v>
      </c>
      <c r="G13" s="32" t="s">
        <v>117</v>
      </c>
      <c r="H13" t="s">
        <v>118</v>
      </c>
      <c r="I13">
        <v>4</v>
      </c>
    </row>
    <row r="14" spans="1:9">
      <c r="A14" t="s">
        <v>407</v>
      </c>
      <c r="B14" t="s">
        <v>82</v>
      </c>
      <c r="C14" s="32" t="s">
        <v>484</v>
      </c>
      <c r="D14" t="s">
        <v>25</v>
      </c>
      <c r="E14">
        <v>14</v>
      </c>
      <c r="F14" t="s">
        <v>81</v>
      </c>
      <c r="G14" s="32" t="s">
        <v>493</v>
      </c>
      <c r="H14" t="s">
        <v>494</v>
      </c>
      <c r="I14">
        <v>7</v>
      </c>
    </row>
    <row r="15" spans="1:9">
      <c r="A15" t="s">
        <v>407</v>
      </c>
      <c r="B15" t="s">
        <v>82</v>
      </c>
      <c r="C15" s="32" t="s">
        <v>484</v>
      </c>
      <c r="D15" t="s">
        <v>23</v>
      </c>
      <c r="E15">
        <v>14</v>
      </c>
      <c r="G15" s="32" t="s">
        <v>71</v>
      </c>
      <c r="H15" t="s">
        <v>370</v>
      </c>
      <c r="I15">
        <v>7</v>
      </c>
    </row>
    <row r="16" spans="1:9">
      <c r="A16" t="s">
        <v>97</v>
      </c>
      <c r="B16" t="s">
        <v>82</v>
      </c>
      <c r="C16" s="32"/>
      <c r="D16" t="s">
        <v>36</v>
      </c>
      <c r="E16">
        <v>18</v>
      </c>
      <c r="F16">
        <v>21</v>
      </c>
      <c r="G16" s="32" t="s">
        <v>119</v>
      </c>
      <c r="H16" t="s">
        <v>120</v>
      </c>
      <c r="I16">
        <v>6</v>
      </c>
    </row>
    <row r="17" spans="1:9">
      <c r="A17" t="s">
        <v>97</v>
      </c>
      <c r="B17" t="s">
        <v>82</v>
      </c>
      <c r="C17" s="32"/>
      <c r="D17" t="s">
        <v>36</v>
      </c>
      <c r="E17">
        <v>18</v>
      </c>
      <c r="F17">
        <v>21</v>
      </c>
      <c r="G17" s="32" t="s">
        <v>121</v>
      </c>
      <c r="H17" t="s">
        <v>122</v>
      </c>
      <c r="I17">
        <v>7</v>
      </c>
    </row>
    <row r="18" spans="1:9">
      <c r="A18" t="s">
        <v>408</v>
      </c>
      <c r="B18" t="s">
        <v>82</v>
      </c>
      <c r="C18" s="32"/>
      <c r="D18" t="s">
        <v>24</v>
      </c>
      <c r="E18">
        <v>20</v>
      </c>
      <c r="F18" t="s">
        <v>81</v>
      </c>
      <c r="G18" s="32" t="s">
        <v>114</v>
      </c>
      <c r="H18" t="s">
        <v>123</v>
      </c>
      <c r="I18">
        <v>1</v>
      </c>
    </row>
    <row r="19" spans="1:9">
      <c r="A19" t="s">
        <v>409</v>
      </c>
      <c r="B19" t="s">
        <v>82</v>
      </c>
      <c r="C19" s="32"/>
      <c r="D19" t="s">
        <v>19</v>
      </c>
      <c r="E19">
        <v>20</v>
      </c>
      <c r="F19">
        <v>21</v>
      </c>
      <c r="G19" s="32" t="s">
        <v>124</v>
      </c>
      <c r="H19" t="s">
        <v>125</v>
      </c>
      <c r="I19">
        <v>1</v>
      </c>
    </row>
    <row r="20" spans="1:9">
      <c r="A20" t="s">
        <v>409</v>
      </c>
      <c r="B20" t="s">
        <v>82</v>
      </c>
      <c r="C20" s="32"/>
      <c r="D20" t="s">
        <v>19</v>
      </c>
      <c r="E20">
        <v>20</v>
      </c>
      <c r="F20">
        <v>21</v>
      </c>
      <c r="G20" s="32" t="s">
        <v>126</v>
      </c>
      <c r="H20" t="s">
        <v>127</v>
      </c>
      <c r="I20">
        <v>2</v>
      </c>
    </row>
    <row r="21" spans="1:9">
      <c r="A21" t="s">
        <v>408</v>
      </c>
      <c r="B21" t="s">
        <v>82</v>
      </c>
      <c r="C21" s="32" t="s">
        <v>484</v>
      </c>
      <c r="D21" t="s">
        <v>23</v>
      </c>
      <c r="E21">
        <v>20</v>
      </c>
      <c r="F21" t="s">
        <v>81</v>
      </c>
      <c r="G21" s="32" t="s">
        <v>71</v>
      </c>
      <c r="H21" t="s">
        <v>494</v>
      </c>
      <c r="I21">
        <v>7</v>
      </c>
    </row>
    <row r="22" spans="1:9">
      <c r="A22" t="s">
        <v>103</v>
      </c>
      <c r="B22" t="s">
        <v>82</v>
      </c>
      <c r="C22" s="32"/>
      <c r="D22" t="s">
        <v>24</v>
      </c>
      <c r="E22">
        <v>21</v>
      </c>
      <c r="F22" t="s">
        <v>81</v>
      </c>
      <c r="G22" s="32" t="s">
        <v>114</v>
      </c>
      <c r="H22" t="s">
        <v>128</v>
      </c>
      <c r="I22">
        <v>3</v>
      </c>
    </row>
    <row r="23" spans="1:9">
      <c r="A23" t="s">
        <v>103</v>
      </c>
      <c r="B23" t="s">
        <v>82</v>
      </c>
      <c r="C23" s="32"/>
      <c r="D23" t="s">
        <v>25</v>
      </c>
      <c r="E23">
        <v>21</v>
      </c>
      <c r="F23" t="s">
        <v>81</v>
      </c>
      <c r="G23" s="32" t="s">
        <v>63</v>
      </c>
      <c r="H23" t="s">
        <v>129</v>
      </c>
      <c r="I23">
        <v>4</v>
      </c>
    </row>
    <row r="24" spans="1:9">
      <c r="A24" t="s">
        <v>103</v>
      </c>
      <c r="B24" t="s">
        <v>82</v>
      </c>
      <c r="C24" s="32"/>
      <c r="D24" t="s">
        <v>25</v>
      </c>
      <c r="E24">
        <v>21</v>
      </c>
      <c r="F24" t="s">
        <v>81</v>
      </c>
      <c r="G24" s="32" t="s">
        <v>63</v>
      </c>
      <c r="H24" t="s">
        <v>51</v>
      </c>
      <c r="I24">
        <v>5</v>
      </c>
    </row>
    <row r="25" spans="1:9">
      <c r="A25" t="s">
        <v>103</v>
      </c>
      <c r="B25" t="s">
        <v>82</v>
      </c>
      <c r="C25" s="32"/>
      <c r="D25" t="s">
        <v>25</v>
      </c>
      <c r="E25">
        <v>21</v>
      </c>
      <c r="F25" t="s">
        <v>81</v>
      </c>
      <c r="G25" s="32" t="s">
        <v>64</v>
      </c>
      <c r="H25" t="s">
        <v>50</v>
      </c>
      <c r="I25">
        <v>6</v>
      </c>
    </row>
    <row r="26" spans="1:9">
      <c r="A26" t="s">
        <v>103</v>
      </c>
      <c r="B26" t="s">
        <v>82</v>
      </c>
      <c r="C26" s="32" t="s">
        <v>484</v>
      </c>
      <c r="D26" t="s">
        <v>25</v>
      </c>
      <c r="E26">
        <v>21</v>
      </c>
      <c r="F26" t="s">
        <v>81</v>
      </c>
      <c r="G26" s="32" t="s">
        <v>495</v>
      </c>
      <c r="H26" t="s">
        <v>217</v>
      </c>
      <c r="I26">
        <v>7</v>
      </c>
    </row>
    <row r="27" spans="1:9">
      <c r="A27" t="s">
        <v>103</v>
      </c>
      <c r="B27" t="s">
        <v>82</v>
      </c>
      <c r="C27" s="32" t="s">
        <v>484</v>
      </c>
      <c r="D27" t="s">
        <v>23</v>
      </c>
      <c r="E27">
        <v>21</v>
      </c>
      <c r="G27" s="32" t="s">
        <v>496</v>
      </c>
      <c r="H27" t="s">
        <v>325</v>
      </c>
      <c r="I27">
        <v>7</v>
      </c>
    </row>
    <row r="28" spans="1:9">
      <c r="A28" t="s">
        <v>103</v>
      </c>
      <c r="B28" t="s">
        <v>82</v>
      </c>
      <c r="C28" s="32" t="s">
        <v>484</v>
      </c>
      <c r="D28" t="s">
        <v>23</v>
      </c>
      <c r="E28">
        <v>21</v>
      </c>
      <c r="F28" t="s">
        <v>81</v>
      </c>
      <c r="G28" s="32" t="s">
        <v>71</v>
      </c>
      <c r="H28" t="s">
        <v>497</v>
      </c>
      <c r="I28">
        <v>7</v>
      </c>
    </row>
    <row r="29" spans="1:9">
      <c r="A29" t="s">
        <v>98</v>
      </c>
      <c r="B29" t="s">
        <v>82</v>
      </c>
      <c r="C29" s="32"/>
      <c r="D29" t="s">
        <v>72</v>
      </c>
      <c r="E29">
        <v>26</v>
      </c>
      <c r="F29">
        <v>28</v>
      </c>
      <c r="G29" s="32" t="s">
        <v>52</v>
      </c>
      <c r="H29" t="s">
        <v>53</v>
      </c>
      <c r="I29">
        <v>3</v>
      </c>
    </row>
    <row r="30" spans="1:9">
      <c r="A30" t="s">
        <v>99</v>
      </c>
      <c r="B30" t="s">
        <v>82</v>
      </c>
      <c r="C30" s="32"/>
      <c r="D30" t="s">
        <v>19</v>
      </c>
      <c r="E30">
        <v>26</v>
      </c>
      <c r="F30">
        <v>27</v>
      </c>
      <c r="G30" s="32" t="s">
        <v>70</v>
      </c>
      <c r="H30" t="s">
        <v>60</v>
      </c>
      <c r="I30">
        <v>4</v>
      </c>
    </row>
    <row r="31" spans="1:9">
      <c r="A31" t="s">
        <v>104</v>
      </c>
      <c r="B31" t="s">
        <v>82</v>
      </c>
      <c r="C31" s="32"/>
      <c r="D31" t="s">
        <v>25</v>
      </c>
      <c r="E31">
        <v>27</v>
      </c>
      <c r="F31" t="s">
        <v>81</v>
      </c>
      <c r="G31" s="32" t="s">
        <v>63</v>
      </c>
      <c r="H31" t="s">
        <v>54</v>
      </c>
      <c r="I31">
        <v>1</v>
      </c>
    </row>
    <row r="32" spans="1:9">
      <c r="A32" t="s">
        <v>100</v>
      </c>
      <c r="B32" t="s">
        <v>82</v>
      </c>
      <c r="C32" s="32"/>
      <c r="D32" t="s">
        <v>19</v>
      </c>
      <c r="E32">
        <v>27</v>
      </c>
      <c r="F32">
        <v>28</v>
      </c>
      <c r="G32" s="32" t="s">
        <v>55</v>
      </c>
      <c r="H32" t="s">
        <v>56</v>
      </c>
      <c r="I32">
        <v>2</v>
      </c>
    </row>
    <row r="33" spans="1:9">
      <c r="A33" t="s">
        <v>104</v>
      </c>
      <c r="B33" t="s">
        <v>82</v>
      </c>
      <c r="C33" s="32" t="s">
        <v>484</v>
      </c>
      <c r="D33" t="s">
        <v>23</v>
      </c>
      <c r="E33">
        <v>27</v>
      </c>
      <c r="F33" t="s">
        <v>81</v>
      </c>
      <c r="G33" s="32" t="s">
        <v>498</v>
      </c>
      <c r="H33" t="s">
        <v>217</v>
      </c>
      <c r="I33">
        <v>7</v>
      </c>
    </row>
    <row r="34" spans="1:9">
      <c r="A34" t="s">
        <v>105</v>
      </c>
      <c r="B34" t="s">
        <v>82</v>
      </c>
      <c r="C34" s="32"/>
      <c r="D34" t="s">
        <v>25</v>
      </c>
      <c r="E34">
        <v>28</v>
      </c>
      <c r="F34" t="s">
        <v>81</v>
      </c>
      <c r="G34" s="32" t="s">
        <v>499</v>
      </c>
      <c r="H34" t="s">
        <v>57</v>
      </c>
      <c r="I34">
        <v>2</v>
      </c>
    </row>
    <row r="35" spans="1:9">
      <c r="A35" t="s">
        <v>105</v>
      </c>
      <c r="B35" t="s">
        <v>82</v>
      </c>
      <c r="C35" s="32"/>
      <c r="D35" t="s">
        <v>24</v>
      </c>
      <c r="E35">
        <v>28</v>
      </c>
      <c r="F35" t="s">
        <v>81</v>
      </c>
      <c r="G35" s="32" t="s">
        <v>66</v>
      </c>
      <c r="H35" t="s">
        <v>45</v>
      </c>
      <c r="I35">
        <v>5</v>
      </c>
    </row>
    <row r="36" spans="1:9">
      <c r="A36" t="s">
        <v>105</v>
      </c>
      <c r="B36" t="s">
        <v>82</v>
      </c>
      <c r="C36" s="32"/>
      <c r="D36" t="s">
        <v>24</v>
      </c>
      <c r="E36">
        <v>28</v>
      </c>
      <c r="F36" t="s">
        <v>81</v>
      </c>
      <c r="G36" s="32" t="s">
        <v>80</v>
      </c>
      <c r="H36" t="s">
        <v>58</v>
      </c>
      <c r="I36">
        <v>6</v>
      </c>
    </row>
    <row r="37" spans="1:9">
      <c r="A37" t="s">
        <v>105</v>
      </c>
      <c r="B37" t="s">
        <v>82</v>
      </c>
      <c r="C37" s="32" t="s">
        <v>484</v>
      </c>
      <c r="D37" t="s">
        <v>23</v>
      </c>
      <c r="E37">
        <v>28</v>
      </c>
      <c r="F37" t="s">
        <v>81</v>
      </c>
      <c r="G37" s="32" t="s">
        <v>71</v>
      </c>
      <c r="H37" t="s">
        <v>370</v>
      </c>
      <c r="I37">
        <v>7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365AF-BAAF-4E92-B966-57F087552B4E}">
  <dimension ref="A1:I43"/>
  <sheetViews>
    <sheetView workbookViewId="0"/>
  </sheetViews>
  <sheetFormatPr baseColWidth="10" defaultColWidth="8.83203125" defaultRowHeight="15"/>
  <cols>
    <col min="1" max="1" width="13.33203125" bestFit="1" customWidth="1"/>
    <col min="2" max="2" width="8.33203125" bestFit="1" customWidth="1"/>
    <col min="3" max="3" width="11.1640625" bestFit="1" customWidth="1"/>
    <col min="4" max="4" width="27.6640625" bestFit="1" customWidth="1"/>
    <col min="5" max="5" width="12.5" bestFit="1" customWidth="1"/>
    <col min="6" max="6" width="11.33203125" bestFit="1" customWidth="1"/>
    <col min="7" max="7" width="62.1640625" bestFit="1" customWidth="1"/>
    <col min="8" max="8" width="19.83203125" bestFit="1" customWidth="1"/>
    <col min="9" max="9" width="7.5" bestFit="1" customWidth="1"/>
    <col min="10" max="10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s="32" t="s">
        <v>83</v>
      </c>
      <c r="F2" t="s">
        <v>81</v>
      </c>
      <c r="G2" s="32" t="s">
        <v>2</v>
      </c>
    </row>
    <row r="3" spans="1:9">
      <c r="A3" t="s">
        <v>410</v>
      </c>
      <c r="B3" s="32" t="s">
        <v>83</v>
      </c>
      <c r="D3" t="s">
        <v>22</v>
      </c>
      <c r="E3">
        <v>1</v>
      </c>
      <c r="F3">
        <v>2</v>
      </c>
      <c r="G3" s="32" t="s">
        <v>130</v>
      </c>
      <c r="H3" t="s">
        <v>131</v>
      </c>
      <c r="I3">
        <v>2</v>
      </c>
    </row>
    <row r="4" spans="1:9">
      <c r="A4" t="s">
        <v>411</v>
      </c>
      <c r="B4" s="32" t="s">
        <v>83</v>
      </c>
      <c r="D4" t="s">
        <v>25</v>
      </c>
      <c r="E4">
        <v>1</v>
      </c>
      <c r="F4" t="s">
        <v>81</v>
      </c>
      <c r="G4" s="32" t="s">
        <v>132</v>
      </c>
      <c r="H4" t="s">
        <v>133</v>
      </c>
      <c r="I4">
        <v>6</v>
      </c>
    </row>
    <row r="5" spans="1:9">
      <c r="A5" t="s">
        <v>412</v>
      </c>
      <c r="B5" s="32" t="s">
        <v>83</v>
      </c>
      <c r="D5" t="s">
        <v>24</v>
      </c>
      <c r="E5">
        <v>2</v>
      </c>
      <c r="F5" t="s">
        <v>81</v>
      </c>
      <c r="G5" s="32" t="s">
        <v>134</v>
      </c>
      <c r="H5" t="s">
        <v>62</v>
      </c>
      <c r="I5">
        <v>3</v>
      </c>
    </row>
    <row r="6" spans="1:9">
      <c r="A6" t="s">
        <v>412</v>
      </c>
      <c r="B6" s="32" t="s">
        <v>83</v>
      </c>
      <c r="D6" t="s">
        <v>24</v>
      </c>
      <c r="E6">
        <v>2</v>
      </c>
      <c r="F6" t="s">
        <v>81</v>
      </c>
      <c r="G6" s="32" t="s">
        <v>135</v>
      </c>
      <c r="H6" t="s">
        <v>136</v>
      </c>
      <c r="I6">
        <v>4</v>
      </c>
    </row>
    <row r="7" spans="1:9">
      <c r="A7" t="s">
        <v>413</v>
      </c>
      <c r="B7" s="32" t="s">
        <v>83</v>
      </c>
      <c r="D7" t="s">
        <v>24</v>
      </c>
      <c r="E7">
        <v>3</v>
      </c>
      <c r="F7" t="s">
        <v>81</v>
      </c>
      <c r="G7" s="32" t="s">
        <v>114</v>
      </c>
      <c r="H7" t="s">
        <v>137</v>
      </c>
      <c r="I7">
        <v>4</v>
      </c>
    </row>
    <row r="8" spans="1:9">
      <c r="A8" t="s">
        <v>414</v>
      </c>
      <c r="B8" s="32" t="s">
        <v>83</v>
      </c>
      <c r="D8" t="s">
        <v>72</v>
      </c>
      <c r="E8">
        <v>3</v>
      </c>
      <c r="F8">
        <v>5</v>
      </c>
      <c r="G8" s="32" t="s">
        <v>138</v>
      </c>
      <c r="H8" t="s">
        <v>139</v>
      </c>
      <c r="I8">
        <v>6</v>
      </c>
    </row>
    <row r="9" spans="1:9">
      <c r="A9" t="s">
        <v>415</v>
      </c>
      <c r="B9" s="32" t="s">
        <v>83</v>
      </c>
      <c r="D9" t="s">
        <v>22</v>
      </c>
      <c r="E9">
        <v>4</v>
      </c>
      <c r="F9">
        <v>5</v>
      </c>
      <c r="G9" s="32" t="s">
        <v>140</v>
      </c>
      <c r="H9" t="s">
        <v>141</v>
      </c>
      <c r="I9">
        <v>1</v>
      </c>
    </row>
    <row r="10" spans="1:9">
      <c r="A10" t="s">
        <v>416</v>
      </c>
      <c r="B10" s="32" t="s">
        <v>83</v>
      </c>
      <c r="C10" t="s">
        <v>484</v>
      </c>
      <c r="D10" t="s">
        <v>23</v>
      </c>
      <c r="E10">
        <v>4</v>
      </c>
      <c r="F10" t="s">
        <v>81</v>
      </c>
      <c r="G10" s="32" t="s">
        <v>500</v>
      </c>
      <c r="H10" t="s">
        <v>270</v>
      </c>
      <c r="I10">
        <v>7</v>
      </c>
    </row>
    <row r="11" spans="1:9">
      <c r="A11" t="s">
        <v>444</v>
      </c>
      <c r="B11" s="32" t="s">
        <v>83</v>
      </c>
      <c r="C11" t="s">
        <v>484</v>
      </c>
      <c r="D11" t="s">
        <v>23</v>
      </c>
      <c r="E11">
        <v>5</v>
      </c>
      <c r="F11" t="s">
        <v>81</v>
      </c>
      <c r="G11" s="32" t="s">
        <v>501</v>
      </c>
      <c r="H11" t="s">
        <v>494</v>
      </c>
      <c r="I11">
        <v>7</v>
      </c>
    </row>
    <row r="12" spans="1:9">
      <c r="A12" t="s">
        <v>417</v>
      </c>
      <c r="B12" s="32" t="s">
        <v>83</v>
      </c>
      <c r="C12" t="s">
        <v>484</v>
      </c>
      <c r="D12" t="s">
        <v>23</v>
      </c>
      <c r="E12">
        <v>6</v>
      </c>
      <c r="F12" t="s">
        <v>81</v>
      </c>
      <c r="G12" s="32" t="s">
        <v>502</v>
      </c>
      <c r="H12" t="s">
        <v>143</v>
      </c>
      <c r="I12">
        <v>2</v>
      </c>
    </row>
    <row r="13" spans="1:9">
      <c r="A13" t="s">
        <v>417</v>
      </c>
      <c r="B13" s="32" t="s">
        <v>83</v>
      </c>
      <c r="D13" t="s">
        <v>25</v>
      </c>
      <c r="E13">
        <v>6</v>
      </c>
      <c r="F13" t="s">
        <v>81</v>
      </c>
      <c r="G13" s="32" t="s">
        <v>499</v>
      </c>
      <c r="H13" t="s">
        <v>143</v>
      </c>
      <c r="I13">
        <v>2</v>
      </c>
    </row>
    <row r="14" spans="1:9">
      <c r="A14" t="s">
        <v>417</v>
      </c>
      <c r="B14" s="32" t="s">
        <v>83</v>
      </c>
      <c r="D14" t="s">
        <v>24</v>
      </c>
      <c r="E14">
        <v>6</v>
      </c>
      <c r="F14" t="s">
        <v>81</v>
      </c>
      <c r="G14" s="32" t="s">
        <v>66</v>
      </c>
      <c r="H14" t="s">
        <v>144</v>
      </c>
      <c r="I14">
        <v>5</v>
      </c>
    </row>
    <row r="15" spans="1:9">
      <c r="A15" t="s">
        <v>418</v>
      </c>
      <c r="B15" s="32" t="s">
        <v>83</v>
      </c>
      <c r="D15" t="s">
        <v>24</v>
      </c>
      <c r="E15">
        <v>10</v>
      </c>
      <c r="F15" t="s">
        <v>81</v>
      </c>
      <c r="G15" s="32" t="s">
        <v>114</v>
      </c>
      <c r="H15" t="s">
        <v>145</v>
      </c>
      <c r="I15">
        <v>1</v>
      </c>
    </row>
    <row r="16" spans="1:9">
      <c r="A16" t="s">
        <v>419</v>
      </c>
      <c r="B16" s="32" t="s">
        <v>83</v>
      </c>
      <c r="D16" t="s">
        <v>19</v>
      </c>
      <c r="E16">
        <v>10</v>
      </c>
      <c r="F16">
        <v>11</v>
      </c>
      <c r="G16" s="32" t="s">
        <v>146</v>
      </c>
      <c r="H16" t="s">
        <v>147</v>
      </c>
      <c r="I16">
        <v>1</v>
      </c>
    </row>
    <row r="17" spans="1:9">
      <c r="A17" t="s">
        <v>419</v>
      </c>
      <c r="B17" s="32" t="s">
        <v>83</v>
      </c>
      <c r="D17" t="s">
        <v>22</v>
      </c>
      <c r="E17">
        <v>10</v>
      </c>
      <c r="F17">
        <v>11</v>
      </c>
      <c r="G17" s="32" t="s">
        <v>148</v>
      </c>
      <c r="H17" t="s">
        <v>149</v>
      </c>
      <c r="I17">
        <v>5</v>
      </c>
    </row>
    <row r="18" spans="1:9">
      <c r="A18" t="s">
        <v>420</v>
      </c>
      <c r="B18" s="32" t="s">
        <v>83</v>
      </c>
      <c r="D18" t="s">
        <v>25</v>
      </c>
      <c r="E18">
        <v>11</v>
      </c>
      <c r="F18" t="s">
        <v>81</v>
      </c>
      <c r="G18" s="32" t="s">
        <v>150</v>
      </c>
      <c r="H18" t="s">
        <v>151</v>
      </c>
      <c r="I18">
        <v>6</v>
      </c>
    </row>
    <row r="19" spans="1:9">
      <c r="A19" t="s">
        <v>420</v>
      </c>
      <c r="B19" s="32" t="s">
        <v>83</v>
      </c>
      <c r="C19" t="s">
        <v>487</v>
      </c>
      <c r="D19" t="s">
        <v>25</v>
      </c>
      <c r="E19">
        <v>11</v>
      </c>
      <c r="F19" t="s">
        <v>81</v>
      </c>
      <c r="G19" s="32" t="s">
        <v>132</v>
      </c>
      <c r="H19" t="s">
        <v>142</v>
      </c>
      <c r="I19">
        <v>3</v>
      </c>
    </row>
    <row r="20" spans="1:9">
      <c r="A20" t="s">
        <v>420</v>
      </c>
      <c r="B20" s="32" t="s">
        <v>83</v>
      </c>
      <c r="C20" t="s">
        <v>484</v>
      </c>
      <c r="D20" t="s">
        <v>23</v>
      </c>
      <c r="E20">
        <v>11</v>
      </c>
      <c r="F20" t="s">
        <v>81</v>
      </c>
      <c r="G20" s="32" t="s">
        <v>503</v>
      </c>
      <c r="H20" t="s">
        <v>217</v>
      </c>
      <c r="I20">
        <v>7</v>
      </c>
    </row>
    <row r="21" spans="1:9">
      <c r="A21" t="s">
        <v>420</v>
      </c>
      <c r="B21" s="32" t="s">
        <v>83</v>
      </c>
      <c r="C21" t="s">
        <v>484</v>
      </c>
      <c r="D21" t="s">
        <v>23</v>
      </c>
      <c r="E21">
        <v>11</v>
      </c>
      <c r="F21" t="s">
        <v>81</v>
      </c>
      <c r="G21" s="32" t="s">
        <v>501</v>
      </c>
      <c r="H21" t="s">
        <v>370</v>
      </c>
      <c r="I21">
        <v>7</v>
      </c>
    </row>
    <row r="22" spans="1:9">
      <c r="A22" t="s">
        <v>421</v>
      </c>
      <c r="B22" s="32" t="s">
        <v>83</v>
      </c>
      <c r="D22" t="s">
        <v>72</v>
      </c>
      <c r="E22">
        <v>15</v>
      </c>
      <c r="F22">
        <v>17</v>
      </c>
      <c r="G22" s="32" t="s">
        <v>152</v>
      </c>
      <c r="H22" t="s">
        <v>153</v>
      </c>
      <c r="I22">
        <v>2</v>
      </c>
    </row>
    <row r="23" spans="1:9">
      <c r="A23" t="s">
        <v>102</v>
      </c>
      <c r="B23" s="32" t="s">
        <v>83</v>
      </c>
      <c r="D23" t="s">
        <v>25</v>
      </c>
      <c r="E23">
        <v>17</v>
      </c>
      <c r="F23" t="s">
        <v>81</v>
      </c>
      <c r="G23" s="32" t="s">
        <v>64</v>
      </c>
      <c r="H23" t="s">
        <v>40</v>
      </c>
      <c r="I23">
        <v>1</v>
      </c>
    </row>
    <row r="24" spans="1:9">
      <c r="A24" t="s">
        <v>102</v>
      </c>
      <c r="B24" s="32" t="s">
        <v>83</v>
      </c>
      <c r="C24" t="s">
        <v>484</v>
      </c>
      <c r="D24" t="s">
        <v>23</v>
      </c>
      <c r="E24">
        <v>17</v>
      </c>
      <c r="G24" s="32" t="s">
        <v>501</v>
      </c>
      <c r="H24" t="s">
        <v>494</v>
      </c>
      <c r="I24">
        <v>7</v>
      </c>
    </row>
    <row r="25" spans="1:9">
      <c r="A25" t="s">
        <v>589</v>
      </c>
      <c r="B25" s="32" t="s">
        <v>83</v>
      </c>
      <c r="C25" t="s">
        <v>487</v>
      </c>
      <c r="D25" t="s">
        <v>24</v>
      </c>
      <c r="E25" t="s">
        <v>589</v>
      </c>
      <c r="G25" s="32" t="s">
        <v>66</v>
      </c>
      <c r="H25" t="s">
        <v>47</v>
      </c>
      <c r="I25">
        <v>5</v>
      </c>
    </row>
    <row r="26" spans="1:9">
      <c r="A26" t="s">
        <v>423</v>
      </c>
      <c r="B26" s="32" t="s">
        <v>83</v>
      </c>
      <c r="C26" t="s">
        <v>484</v>
      </c>
      <c r="D26" t="s">
        <v>23</v>
      </c>
      <c r="E26">
        <v>18</v>
      </c>
      <c r="F26" t="s">
        <v>81</v>
      </c>
      <c r="G26" s="32" t="s">
        <v>504</v>
      </c>
      <c r="H26" t="s">
        <v>270</v>
      </c>
      <c r="I26">
        <v>7</v>
      </c>
    </row>
    <row r="27" spans="1:9">
      <c r="A27" t="s">
        <v>423</v>
      </c>
      <c r="B27" s="32" t="s">
        <v>83</v>
      </c>
      <c r="C27" t="s">
        <v>484</v>
      </c>
      <c r="D27" t="s">
        <v>25</v>
      </c>
      <c r="E27">
        <v>18</v>
      </c>
      <c r="F27" t="s">
        <v>81</v>
      </c>
      <c r="G27" s="32" t="s">
        <v>505</v>
      </c>
      <c r="H27" t="s">
        <v>497</v>
      </c>
      <c r="I27">
        <v>7</v>
      </c>
    </row>
    <row r="28" spans="1:9">
      <c r="A28" t="s">
        <v>422</v>
      </c>
      <c r="B28" s="32" t="s">
        <v>83</v>
      </c>
      <c r="D28" t="s">
        <v>19</v>
      </c>
      <c r="E28">
        <v>17</v>
      </c>
      <c r="F28">
        <v>18</v>
      </c>
      <c r="G28" s="32" t="s">
        <v>154</v>
      </c>
      <c r="H28" t="s">
        <v>155</v>
      </c>
      <c r="I28">
        <v>4</v>
      </c>
    </row>
    <row r="29" spans="1:9">
      <c r="A29" t="s">
        <v>422</v>
      </c>
      <c r="B29" s="32" t="s">
        <v>83</v>
      </c>
      <c r="D29" t="s">
        <v>20</v>
      </c>
      <c r="E29">
        <v>17</v>
      </c>
      <c r="F29">
        <v>18</v>
      </c>
      <c r="G29" s="32" t="s">
        <v>156</v>
      </c>
      <c r="H29" t="s">
        <v>39</v>
      </c>
      <c r="I29">
        <v>5</v>
      </c>
    </row>
    <row r="30" spans="1:9">
      <c r="A30" t="s">
        <v>422</v>
      </c>
      <c r="B30" s="32" t="s">
        <v>83</v>
      </c>
      <c r="D30" t="s">
        <v>22</v>
      </c>
      <c r="E30">
        <v>17</v>
      </c>
      <c r="F30">
        <v>18</v>
      </c>
      <c r="G30" s="32" t="s">
        <v>157</v>
      </c>
      <c r="H30" t="s">
        <v>158</v>
      </c>
      <c r="I30">
        <v>6</v>
      </c>
    </row>
    <row r="31" spans="1:9">
      <c r="A31" t="s">
        <v>422</v>
      </c>
      <c r="B31" s="32" t="s">
        <v>83</v>
      </c>
      <c r="C31" t="s">
        <v>484</v>
      </c>
      <c r="D31" t="s">
        <v>19</v>
      </c>
      <c r="E31">
        <v>17</v>
      </c>
      <c r="F31">
        <v>18</v>
      </c>
      <c r="G31" s="32" t="s">
        <v>506</v>
      </c>
      <c r="H31" t="s">
        <v>179</v>
      </c>
      <c r="I31">
        <v>7</v>
      </c>
    </row>
    <row r="32" spans="1:9">
      <c r="A32" t="s">
        <v>423</v>
      </c>
      <c r="B32" s="32" t="s">
        <v>83</v>
      </c>
      <c r="D32" t="s">
        <v>25</v>
      </c>
      <c r="E32">
        <v>18</v>
      </c>
      <c r="F32" t="s">
        <v>81</v>
      </c>
      <c r="G32" s="32" t="s">
        <v>132</v>
      </c>
      <c r="H32" t="s">
        <v>38</v>
      </c>
      <c r="I32">
        <v>1</v>
      </c>
    </row>
    <row r="33" spans="1:9">
      <c r="A33" t="s">
        <v>423</v>
      </c>
      <c r="B33" s="32" t="s">
        <v>83</v>
      </c>
      <c r="D33" t="s">
        <v>24</v>
      </c>
      <c r="E33">
        <v>18</v>
      </c>
      <c r="F33" t="s">
        <v>81</v>
      </c>
      <c r="G33" s="32" t="s">
        <v>159</v>
      </c>
      <c r="H33" t="s">
        <v>582</v>
      </c>
      <c r="I33">
        <v>3</v>
      </c>
    </row>
    <row r="34" spans="1:9">
      <c r="A34" t="s">
        <v>423</v>
      </c>
      <c r="B34" s="32" t="s">
        <v>83</v>
      </c>
      <c r="D34" t="s">
        <v>24</v>
      </c>
      <c r="E34">
        <v>18</v>
      </c>
      <c r="F34" t="s">
        <v>81</v>
      </c>
      <c r="G34" s="32" t="s">
        <v>114</v>
      </c>
      <c r="H34" t="s">
        <v>129</v>
      </c>
      <c r="I34">
        <v>4</v>
      </c>
    </row>
    <row r="35" spans="1:9">
      <c r="A35" t="s">
        <v>424</v>
      </c>
      <c r="B35" s="32" t="s">
        <v>83</v>
      </c>
      <c r="D35" t="s">
        <v>61</v>
      </c>
      <c r="E35">
        <v>23</v>
      </c>
      <c r="F35">
        <v>25</v>
      </c>
      <c r="G35" s="32" t="s">
        <v>160</v>
      </c>
      <c r="H35" t="s">
        <v>113</v>
      </c>
      <c r="I35">
        <v>6</v>
      </c>
    </row>
    <row r="36" spans="1:9">
      <c r="A36" t="s">
        <v>425</v>
      </c>
      <c r="B36" s="32" t="s">
        <v>83</v>
      </c>
      <c r="D36" t="s">
        <v>25</v>
      </c>
      <c r="E36">
        <v>24</v>
      </c>
      <c r="F36" t="s">
        <v>81</v>
      </c>
      <c r="G36" s="32" t="s">
        <v>150</v>
      </c>
      <c r="H36" t="s">
        <v>161</v>
      </c>
      <c r="I36">
        <v>1</v>
      </c>
    </row>
    <row r="37" spans="1:9">
      <c r="A37" t="s">
        <v>425</v>
      </c>
      <c r="B37" s="32" t="s">
        <v>83</v>
      </c>
      <c r="D37" t="s">
        <v>24</v>
      </c>
      <c r="E37">
        <v>24</v>
      </c>
      <c r="F37" t="s">
        <v>81</v>
      </c>
      <c r="G37" s="32" t="s">
        <v>162</v>
      </c>
      <c r="H37" t="s">
        <v>163</v>
      </c>
      <c r="I37">
        <v>2</v>
      </c>
    </row>
    <row r="38" spans="1:9">
      <c r="A38" t="s">
        <v>425</v>
      </c>
      <c r="B38" s="32" t="s">
        <v>83</v>
      </c>
      <c r="C38" t="s">
        <v>484</v>
      </c>
      <c r="D38" t="s">
        <v>23</v>
      </c>
      <c r="E38">
        <v>24</v>
      </c>
      <c r="F38" t="s">
        <v>81</v>
      </c>
      <c r="G38" s="32" t="s">
        <v>507</v>
      </c>
      <c r="H38" t="s">
        <v>217</v>
      </c>
      <c r="I38">
        <v>7</v>
      </c>
    </row>
    <row r="39" spans="1:9">
      <c r="A39" t="s">
        <v>426</v>
      </c>
      <c r="B39" s="32" t="s">
        <v>83</v>
      </c>
      <c r="D39" t="s">
        <v>19</v>
      </c>
      <c r="E39">
        <v>24</v>
      </c>
      <c r="F39">
        <v>25</v>
      </c>
      <c r="G39" s="32" t="s">
        <v>164</v>
      </c>
      <c r="H39" t="s">
        <v>165</v>
      </c>
      <c r="I39">
        <v>3</v>
      </c>
    </row>
    <row r="40" spans="1:9">
      <c r="A40" t="s">
        <v>426</v>
      </c>
      <c r="B40" s="32" t="s">
        <v>83</v>
      </c>
      <c r="D40" t="s">
        <v>19</v>
      </c>
      <c r="E40">
        <v>24</v>
      </c>
      <c r="F40">
        <v>25</v>
      </c>
      <c r="G40" s="32" t="s">
        <v>166</v>
      </c>
      <c r="H40" t="s">
        <v>45</v>
      </c>
      <c r="I40">
        <v>5</v>
      </c>
    </row>
    <row r="41" spans="1:9">
      <c r="A41" t="s">
        <v>427</v>
      </c>
      <c r="B41" s="32" t="s">
        <v>83</v>
      </c>
      <c r="D41" t="s">
        <v>25</v>
      </c>
      <c r="E41">
        <v>25</v>
      </c>
      <c r="F41" t="s">
        <v>81</v>
      </c>
      <c r="G41" s="32" t="s">
        <v>64</v>
      </c>
      <c r="H41" t="s">
        <v>167</v>
      </c>
      <c r="I41">
        <v>4</v>
      </c>
    </row>
    <row r="42" spans="1:9">
      <c r="A42" t="s">
        <v>427</v>
      </c>
      <c r="B42" s="32" t="s">
        <v>83</v>
      </c>
      <c r="C42" t="s">
        <v>484</v>
      </c>
      <c r="D42" t="s">
        <v>25</v>
      </c>
      <c r="E42">
        <v>25</v>
      </c>
      <c r="F42" t="s">
        <v>81</v>
      </c>
      <c r="G42" s="32" t="s">
        <v>508</v>
      </c>
      <c r="H42" t="s">
        <v>370</v>
      </c>
      <c r="I42">
        <v>7</v>
      </c>
    </row>
    <row r="43" spans="1:9">
      <c r="A43" t="s">
        <v>576</v>
      </c>
      <c r="B43" s="32" t="s">
        <v>83</v>
      </c>
      <c r="D43" t="s">
        <v>72</v>
      </c>
      <c r="E43">
        <v>29</v>
      </c>
      <c r="F43" t="s">
        <v>568</v>
      </c>
      <c r="G43" s="32" t="s">
        <v>168</v>
      </c>
      <c r="H43" t="s">
        <v>143</v>
      </c>
      <c r="I43">
        <v>2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2DAC3-9EC8-423F-BE7B-663D71E06818}">
  <dimension ref="A1:I40"/>
  <sheetViews>
    <sheetView workbookViewId="0"/>
  </sheetViews>
  <sheetFormatPr baseColWidth="10" defaultColWidth="8.83203125" defaultRowHeight="15"/>
  <cols>
    <col min="1" max="1" width="11.5" bestFit="1" customWidth="1"/>
    <col min="2" max="2" width="8.33203125" bestFit="1" customWidth="1"/>
    <col min="3" max="3" width="11.1640625" bestFit="1" customWidth="1"/>
    <col min="4" max="4" width="27.6640625" bestFit="1" customWidth="1"/>
    <col min="5" max="5" width="12.5" bestFit="1" customWidth="1"/>
    <col min="6" max="6" width="11.33203125" bestFit="1" customWidth="1"/>
    <col min="7" max="7" width="81.1640625" bestFit="1" customWidth="1"/>
    <col min="8" max="8" width="21.6640625" bestFit="1" customWidth="1"/>
    <col min="9" max="9" width="7.5" bestFit="1" customWidth="1"/>
    <col min="10" max="10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s="32" t="s">
        <v>84</v>
      </c>
      <c r="F2" t="s">
        <v>81</v>
      </c>
      <c r="G2" s="32" t="s">
        <v>3</v>
      </c>
    </row>
    <row r="3" spans="1:9">
      <c r="A3" t="s">
        <v>411</v>
      </c>
      <c r="B3" s="32" t="s">
        <v>84</v>
      </c>
      <c r="D3" t="s">
        <v>25</v>
      </c>
      <c r="E3">
        <v>1</v>
      </c>
      <c r="F3" t="s">
        <v>81</v>
      </c>
      <c r="G3" s="32" t="s">
        <v>169</v>
      </c>
      <c r="H3" t="s">
        <v>49</v>
      </c>
      <c r="I3">
        <v>1</v>
      </c>
    </row>
    <row r="4" spans="1:9">
      <c r="A4" t="s">
        <v>410</v>
      </c>
      <c r="B4" s="32" t="s">
        <v>84</v>
      </c>
      <c r="D4" t="s">
        <v>22</v>
      </c>
      <c r="E4">
        <v>1</v>
      </c>
      <c r="F4">
        <v>2</v>
      </c>
      <c r="G4" s="32" t="s">
        <v>170</v>
      </c>
      <c r="H4" t="s">
        <v>53</v>
      </c>
      <c r="I4">
        <v>3</v>
      </c>
    </row>
    <row r="5" spans="1:9">
      <c r="A5" t="s">
        <v>411</v>
      </c>
      <c r="B5" s="32" t="s">
        <v>84</v>
      </c>
      <c r="C5" t="s">
        <v>484</v>
      </c>
      <c r="D5" t="s">
        <v>23</v>
      </c>
      <c r="E5">
        <v>1</v>
      </c>
      <c r="F5" t="s">
        <v>81</v>
      </c>
      <c r="G5" s="32" t="s">
        <v>509</v>
      </c>
      <c r="H5" t="s">
        <v>270</v>
      </c>
      <c r="I5">
        <v>7</v>
      </c>
    </row>
    <row r="6" spans="1:9">
      <c r="A6" t="s">
        <v>412</v>
      </c>
      <c r="B6" s="32" t="s">
        <v>84</v>
      </c>
      <c r="D6" t="s">
        <v>25</v>
      </c>
      <c r="E6">
        <v>2</v>
      </c>
      <c r="F6" t="s">
        <v>81</v>
      </c>
      <c r="G6" s="32" t="s">
        <v>64</v>
      </c>
      <c r="H6" t="s">
        <v>171</v>
      </c>
      <c r="I6">
        <v>5</v>
      </c>
    </row>
    <row r="7" spans="1:9">
      <c r="A7" t="s">
        <v>412</v>
      </c>
      <c r="B7" s="32" t="s">
        <v>84</v>
      </c>
      <c r="D7" t="s">
        <v>25</v>
      </c>
      <c r="E7">
        <v>2</v>
      </c>
      <c r="F7" t="s">
        <v>81</v>
      </c>
      <c r="G7" s="32" t="s">
        <v>172</v>
      </c>
      <c r="H7" t="s">
        <v>151</v>
      </c>
      <c r="I7">
        <v>6</v>
      </c>
    </row>
    <row r="8" spans="1:9">
      <c r="A8" t="s">
        <v>412</v>
      </c>
      <c r="B8" s="32" t="s">
        <v>84</v>
      </c>
      <c r="C8" t="s">
        <v>484</v>
      </c>
      <c r="D8" t="s">
        <v>23</v>
      </c>
      <c r="E8">
        <v>2</v>
      </c>
      <c r="F8" t="s">
        <v>81</v>
      </c>
      <c r="G8" s="32" t="s">
        <v>510</v>
      </c>
      <c r="H8" t="s">
        <v>331</v>
      </c>
      <c r="I8">
        <v>7</v>
      </c>
    </row>
    <row r="9" spans="1:9">
      <c r="A9" t="s">
        <v>412</v>
      </c>
      <c r="B9" s="32" t="s">
        <v>84</v>
      </c>
      <c r="C9" t="s">
        <v>484</v>
      </c>
      <c r="D9" t="s">
        <v>23</v>
      </c>
      <c r="E9">
        <v>2</v>
      </c>
      <c r="F9" t="s">
        <v>81</v>
      </c>
      <c r="G9" s="32" t="s">
        <v>511</v>
      </c>
      <c r="H9" t="s">
        <v>217</v>
      </c>
      <c r="I9">
        <v>7</v>
      </c>
    </row>
    <row r="10" spans="1:9">
      <c r="A10" t="s">
        <v>412</v>
      </c>
      <c r="B10" s="32" t="s">
        <v>84</v>
      </c>
      <c r="C10" t="s">
        <v>484</v>
      </c>
      <c r="D10" t="s">
        <v>25</v>
      </c>
      <c r="E10">
        <v>2</v>
      </c>
      <c r="F10" t="s">
        <v>81</v>
      </c>
      <c r="G10" s="32" t="s">
        <v>512</v>
      </c>
      <c r="H10" t="s">
        <v>497</v>
      </c>
      <c r="I10">
        <v>7</v>
      </c>
    </row>
    <row r="11" spans="1:9">
      <c r="A11" t="s">
        <v>577</v>
      </c>
      <c r="B11" s="32" t="s">
        <v>84</v>
      </c>
      <c r="D11" t="s">
        <v>21</v>
      </c>
      <c r="E11">
        <v>6</v>
      </c>
      <c r="F11" t="s">
        <v>429</v>
      </c>
      <c r="G11" s="32" t="s">
        <v>572</v>
      </c>
      <c r="H11" t="s">
        <v>290</v>
      </c>
      <c r="I11">
        <v>3</v>
      </c>
    </row>
    <row r="12" spans="1:9">
      <c r="A12" t="s">
        <v>577</v>
      </c>
      <c r="B12" s="32" t="s">
        <v>84</v>
      </c>
      <c r="D12" t="s">
        <v>21</v>
      </c>
      <c r="E12">
        <v>6</v>
      </c>
      <c r="F12" t="s">
        <v>429</v>
      </c>
      <c r="G12" s="32" t="s">
        <v>573</v>
      </c>
      <c r="H12" t="s">
        <v>290</v>
      </c>
      <c r="I12">
        <v>3</v>
      </c>
    </row>
    <row r="13" spans="1:9">
      <c r="A13" t="s">
        <v>428</v>
      </c>
      <c r="B13" s="32" t="s">
        <v>84</v>
      </c>
      <c r="D13" t="s">
        <v>21</v>
      </c>
      <c r="E13">
        <v>7</v>
      </c>
      <c r="F13">
        <v>9</v>
      </c>
      <c r="G13" s="32" t="s">
        <v>173</v>
      </c>
      <c r="H13" t="s">
        <v>125</v>
      </c>
      <c r="I13">
        <v>1</v>
      </c>
    </row>
    <row r="14" spans="1:9">
      <c r="A14" t="s">
        <v>428</v>
      </c>
      <c r="B14" s="32" t="s">
        <v>84</v>
      </c>
      <c r="D14" t="s">
        <v>21</v>
      </c>
      <c r="E14">
        <v>7</v>
      </c>
      <c r="F14">
        <v>9</v>
      </c>
      <c r="G14" s="32" t="s">
        <v>174</v>
      </c>
      <c r="H14" t="s">
        <v>175</v>
      </c>
      <c r="I14">
        <v>2</v>
      </c>
    </row>
    <row r="15" spans="1:9">
      <c r="A15" t="s">
        <v>429</v>
      </c>
      <c r="B15" s="32" t="s">
        <v>84</v>
      </c>
      <c r="D15" t="s">
        <v>25</v>
      </c>
      <c r="E15">
        <v>8</v>
      </c>
      <c r="F15" t="s">
        <v>81</v>
      </c>
      <c r="G15" s="32" t="s">
        <v>132</v>
      </c>
      <c r="H15" t="s">
        <v>137</v>
      </c>
      <c r="I15">
        <v>4</v>
      </c>
    </row>
    <row r="16" spans="1:9">
      <c r="A16" t="s">
        <v>429</v>
      </c>
      <c r="B16" s="32" t="s">
        <v>84</v>
      </c>
      <c r="C16" t="s">
        <v>484</v>
      </c>
      <c r="D16" t="s">
        <v>23</v>
      </c>
      <c r="E16">
        <v>8</v>
      </c>
      <c r="F16" t="s">
        <v>81</v>
      </c>
      <c r="G16" s="32" t="s">
        <v>513</v>
      </c>
      <c r="H16" t="s">
        <v>270</v>
      </c>
      <c r="I16">
        <v>7</v>
      </c>
    </row>
    <row r="17" spans="1:9">
      <c r="A17" t="s">
        <v>430</v>
      </c>
      <c r="B17" s="32" t="s">
        <v>84</v>
      </c>
      <c r="D17" t="s">
        <v>19</v>
      </c>
      <c r="E17">
        <v>8</v>
      </c>
      <c r="F17">
        <v>9</v>
      </c>
      <c r="G17" s="32" t="s">
        <v>176</v>
      </c>
      <c r="H17" t="s">
        <v>113</v>
      </c>
      <c r="I17">
        <v>6</v>
      </c>
    </row>
    <row r="18" spans="1:9">
      <c r="A18" t="s">
        <v>431</v>
      </c>
      <c r="B18" s="32" t="s">
        <v>84</v>
      </c>
      <c r="D18" t="s">
        <v>24</v>
      </c>
      <c r="E18">
        <v>9</v>
      </c>
      <c r="F18" t="s">
        <v>81</v>
      </c>
      <c r="G18" s="32" t="s">
        <v>114</v>
      </c>
      <c r="H18" t="s">
        <v>177</v>
      </c>
      <c r="I18">
        <v>1</v>
      </c>
    </row>
    <row r="19" spans="1:9">
      <c r="A19" t="s">
        <v>431</v>
      </c>
      <c r="B19" s="32" t="s">
        <v>84</v>
      </c>
      <c r="D19" t="s">
        <v>25</v>
      </c>
      <c r="E19">
        <v>9</v>
      </c>
      <c r="F19" t="s">
        <v>81</v>
      </c>
      <c r="G19" s="32" t="s">
        <v>150</v>
      </c>
      <c r="H19" t="s">
        <v>178</v>
      </c>
      <c r="I19">
        <v>3</v>
      </c>
    </row>
    <row r="20" spans="1:9">
      <c r="A20" t="s">
        <v>431</v>
      </c>
      <c r="B20" s="32" t="s">
        <v>84</v>
      </c>
      <c r="C20" t="s">
        <v>484</v>
      </c>
      <c r="D20" t="s">
        <v>24</v>
      </c>
      <c r="E20">
        <v>9</v>
      </c>
      <c r="F20" t="s">
        <v>81</v>
      </c>
      <c r="G20" s="32" t="s">
        <v>114</v>
      </c>
      <c r="H20" t="s">
        <v>179</v>
      </c>
      <c r="I20">
        <v>7</v>
      </c>
    </row>
    <row r="21" spans="1:9">
      <c r="A21" t="s">
        <v>432</v>
      </c>
      <c r="B21" s="32" t="s">
        <v>84</v>
      </c>
      <c r="D21" t="s">
        <v>21</v>
      </c>
      <c r="E21">
        <v>12</v>
      </c>
      <c r="F21">
        <v>15</v>
      </c>
      <c r="G21" s="32" t="s">
        <v>180</v>
      </c>
      <c r="H21" t="s">
        <v>181</v>
      </c>
      <c r="I21">
        <v>2</v>
      </c>
    </row>
    <row r="22" spans="1:9">
      <c r="A22" t="s">
        <v>432</v>
      </c>
      <c r="B22" s="32" t="s">
        <v>84</v>
      </c>
      <c r="D22" t="s">
        <v>21</v>
      </c>
      <c r="E22">
        <v>12</v>
      </c>
      <c r="F22">
        <v>15</v>
      </c>
      <c r="G22" s="32" t="s">
        <v>182</v>
      </c>
      <c r="H22" t="s">
        <v>181</v>
      </c>
      <c r="I22">
        <v>2</v>
      </c>
    </row>
    <row r="23" spans="1:9">
      <c r="A23" t="s">
        <v>433</v>
      </c>
      <c r="B23" s="32" t="s">
        <v>84</v>
      </c>
      <c r="D23" t="s">
        <v>20</v>
      </c>
      <c r="E23">
        <v>15</v>
      </c>
      <c r="F23">
        <v>16</v>
      </c>
      <c r="G23" s="32" t="s">
        <v>514</v>
      </c>
      <c r="H23" t="s">
        <v>183</v>
      </c>
      <c r="I23">
        <v>3</v>
      </c>
    </row>
    <row r="24" spans="1:9">
      <c r="A24" t="s">
        <v>433</v>
      </c>
      <c r="B24" s="32" t="s">
        <v>84</v>
      </c>
      <c r="D24" t="s">
        <v>19</v>
      </c>
      <c r="E24">
        <v>15</v>
      </c>
      <c r="F24">
        <v>16</v>
      </c>
      <c r="G24" s="32" t="s">
        <v>184</v>
      </c>
      <c r="H24" t="s">
        <v>118</v>
      </c>
      <c r="I24">
        <v>4</v>
      </c>
    </row>
    <row r="25" spans="1:9">
      <c r="A25" t="s">
        <v>433</v>
      </c>
      <c r="B25" s="32" t="s">
        <v>84</v>
      </c>
      <c r="D25" t="s">
        <v>19</v>
      </c>
      <c r="E25">
        <v>15</v>
      </c>
      <c r="F25">
        <v>16</v>
      </c>
      <c r="G25" s="32" t="s">
        <v>185</v>
      </c>
      <c r="H25" t="s">
        <v>186</v>
      </c>
      <c r="I25">
        <v>6</v>
      </c>
    </row>
    <row r="26" spans="1:9">
      <c r="A26" t="s">
        <v>433</v>
      </c>
      <c r="B26" s="32" t="s">
        <v>84</v>
      </c>
      <c r="D26" t="s">
        <v>19</v>
      </c>
      <c r="E26">
        <v>15</v>
      </c>
      <c r="F26">
        <v>16</v>
      </c>
      <c r="G26" s="32" t="s">
        <v>187</v>
      </c>
      <c r="H26" t="s">
        <v>188</v>
      </c>
      <c r="I26">
        <v>7</v>
      </c>
    </row>
    <row r="27" spans="1:9">
      <c r="A27" t="s">
        <v>434</v>
      </c>
      <c r="B27" s="32" t="s">
        <v>84</v>
      </c>
      <c r="D27" t="s">
        <v>25</v>
      </c>
      <c r="E27">
        <v>16</v>
      </c>
      <c r="F27" t="s">
        <v>81</v>
      </c>
      <c r="G27" s="32" t="s">
        <v>132</v>
      </c>
      <c r="H27" t="s">
        <v>189</v>
      </c>
      <c r="I27">
        <v>5</v>
      </c>
    </row>
    <row r="28" spans="1:9">
      <c r="A28" t="s">
        <v>435</v>
      </c>
      <c r="B28" s="32" t="s">
        <v>84</v>
      </c>
      <c r="D28" t="s">
        <v>72</v>
      </c>
      <c r="E28">
        <v>20</v>
      </c>
      <c r="F28">
        <v>22</v>
      </c>
      <c r="G28" s="32" t="s">
        <v>190</v>
      </c>
      <c r="H28" t="s">
        <v>191</v>
      </c>
      <c r="I28">
        <v>2</v>
      </c>
    </row>
    <row r="29" spans="1:9">
      <c r="A29" t="s">
        <v>436</v>
      </c>
      <c r="B29" s="32" t="s">
        <v>84</v>
      </c>
      <c r="D29" t="s">
        <v>25</v>
      </c>
      <c r="E29">
        <v>22</v>
      </c>
      <c r="F29" t="s">
        <v>81</v>
      </c>
      <c r="G29" s="32" t="s">
        <v>192</v>
      </c>
      <c r="H29" t="s">
        <v>145</v>
      </c>
      <c r="I29">
        <v>1</v>
      </c>
    </row>
    <row r="30" spans="1:9">
      <c r="A30" t="s">
        <v>436</v>
      </c>
      <c r="B30" s="32" t="s">
        <v>84</v>
      </c>
      <c r="C30" t="s">
        <v>484</v>
      </c>
      <c r="D30" t="s">
        <v>23</v>
      </c>
      <c r="E30">
        <v>22</v>
      </c>
      <c r="F30" t="s">
        <v>81</v>
      </c>
      <c r="G30" s="32" t="s">
        <v>501</v>
      </c>
      <c r="H30" t="s">
        <v>494</v>
      </c>
      <c r="I30">
        <v>7</v>
      </c>
    </row>
    <row r="31" spans="1:9">
      <c r="A31" t="s">
        <v>437</v>
      </c>
      <c r="B31" s="32" t="s">
        <v>84</v>
      </c>
      <c r="D31" t="s">
        <v>24</v>
      </c>
      <c r="E31">
        <v>23</v>
      </c>
      <c r="F31" t="s">
        <v>81</v>
      </c>
      <c r="G31" s="32" t="s">
        <v>114</v>
      </c>
      <c r="H31" t="s">
        <v>193</v>
      </c>
      <c r="I31">
        <v>6</v>
      </c>
    </row>
    <row r="32" spans="1:9">
      <c r="A32" t="s">
        <v>438</v>
      </c>
      <c r="B32" s="32" t="s">
        <v>84</v>
      </c>
      <c r="D32" t="s">
        <v>21</v>
      </c>
      <c r="E32">
        <v>27</v>
      </c>
      <c r="F32">
        <v>31</v>
      </c>
      <c r="G32" s="32" t="s">
        <v>194</v>
      </c>
      <c r="H32" t="s">
        <v>195</v>
      </c>
      <c r="I32">
        <v>1</v>
      </c>
    </row>
    <row r="33" spans="1:9">
      <c r="A33" t="s">
        <v>438</v>
      </c>
      <c r="B33" s="32" t="s">
        <v>84</v>
      </c>
      <c r="D33" t="s">
        <v>21</v>
      </c>
      <c r="E33">
        <v>27</v>
      </c>
      <c r="F33">
        <v>31</v>
      </c>
      <c r="G33" s="32" t="s">
        <v>196</v>
      </c>
      <c r="H33" t="s">
        <v>197</v>
      </c>
      <c r="I33">
        <v>2</v>
      </c>
    </row>
    <row r="34" spans="1:9">
      <c r="A34" t="s">
        <v>439</v>
      </c>
      <c r="B34" s="32" t="s">
        <v>84</v>
      </c>
      <c r="D34" t="s">
        <v>24</v>
      </c>
      <c r="E34">
        <v>29</v>
      </c>
      <c r="F34" t="s">
        <v>81</v>
      </c>
      <c r="G34" s="32" t="s">
        <v>114</v>
      </c>
      <c r="H34" t="s">
        <v>147</v>
      </c>
      <c r="I34">
        <v>1</v>
      </c>
    </row>
    <row r="35" spans="1:9">
      <c r="A35" t="s">
        <v>440</v>
      </c>
      <c r="B35" s="32" t="s">
        <v>84</v>
      </c>
      <c r="D35" t="s">
        <v>19</v>
      </c>
      <c r="E35">
        <v>29</v>
      </c>
      <c r="F35">
        <v>30</v>
      </c>
      <c r="G35" s="32" t="s">
        <v>198</v>
      </c>
      <c r="H35" t="s">
        <v>199</v>
      </c>
      <c r="I35">
        <v>2</v>
      </c>
    </row>
    <row r="36" spans="1:9">
      <c r="A36" t="s">
        <v>440</v>
      </c>
      <c r="B36" s="32" t="s">
        <v>84</v>
      </c>
      <c r="D36" t="s">
        <v>19</v>
      </c>
      <c r="E36">
        <v>29</v>
      </c>
      <c r="F36">
        <v>30</v>
      </c>
      <c r="G36" s="32" t="s">
        <v>200</v>
      </c>
      <c r="H36" t="s">
        <v>58</v>
      </c>
      <c r="I36">
        <v>6</v>
      </c>
    </row>
    <row r="37" spans="1:9">
      <c r="A37" t="s">
        <v>441</v>
      </c>
      <c r="B37" s="32" t="s">
        <v>84</v>
      </c>
      <c r="D37" t="s">
        <v>24</v>
      </c>
      <c r="E37">
        <v>30</v>
      </c>
      <c r="F37" t="s">
        <v>81</v>
      </c>
      <c r="G37" s="32" t="s">
        <v>114</v>
      </c>
      <c r="H37" t="s">
        <v>201</v>
      </c>
      <c r="I37">
        <v>2</v>
      </c>
    </row>
    <row r="38" spans="1:9">
      <c r="A38" t="s">
        <v>441</v>
      </c>
      <c r="B38" s="32" t="s">
        <v>84</v>
      </c>
      <c r="D38" t="s">
        <v>25</v>
      </c>
      <c r="E38">
        <v>30</v>
      </c>
      <c r="F38" t="s">
        <v>81</v>
      </c>
      <c r="G38" s="32" t="s">
        <v>169</v>
      </c>
      <c r="H38" t="s">
        <v>202</v>
      </c>
      <c r="I38">
        <v>3</v>
      </c>
    </row>
    <row r="39" spans="1:9">
      <c r="A39" t="s">
        <v>441</v>
      </c>
      <c r="B39" s="32" t="s">
        <v>84</v>
      </c>
      <c r="D39" t="s">
        <v>25</v>
      </c>
      <c r="E39">
        <v>30</v>
      </c>
      <c r="F39" t="s">
        <v>81</v>
      </c>
      <c r="G39" s="32" t="s">
        <v>132</v>
      </c>
      <c r="H39" t="s">
        <v>47</v>
      </c>
      <c r="I39">
        <v>5</v>
      </c>
    </row>
    <row r="40" spans="1:9">
      <c r="A40" t="s">
        <v>442</v>
      </c>
      <c r="B40" s="32" t="s">
        <v>84</v>
      </c>
      <c r="D40" t="s">
        <v>24</v>
      </c>
      <c r="E40">
        <v>31</v>
      </c>
      <c r="F40" t="s">
        <v>81</v>
      </c>
      <c r="G40" s="32" t="s">
        <v>114</v>
      </c>
      <c r="H40" t="s">
        <v>153</v>
      </c>
      <c r="I40">
        <v>2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5B619-0D3E-4A3A-BEDE-F43649E29A81}">
  <dimension ref="A1:I70"/>
  <sheetViews>
    <sheetView workbookViewId="0"/>
  </sheetViews>
  <sheetFormatPr baseColWidth="10" defaultColWidth="8.83203125" defaultRowHeight="15"/>
  <cols>
    <col min="1" max="1" width="11.6640625" bestFit="1" customWidth="1"/>
    <col min="2" max="2" width="8.33203125" bestFit="1" customWidth="1"/>
    <col min="3" max="3" width="11.1640625" bestFit="1" customWidth="1"/>
    <col min="4" max="4" width="27.6640625" bestFit="1" customWidth="1"/>
    <col min="5" max="5" width="12.5" bestFit="1" customWidth="1"/>
    <col min="6" max="6" width="11.33203125" bestFit="1" customWidth="1"/>
    <col min="7" max="7" width="81.1640625" bestFit="1" customWidth="1"/>
    <col min="8" max="8" width="21.83203125" bestFit="1" customWidth="1"/>
    <col min="9" max="9" width="7.5" bestFit="1" customWidth="1"/>
    <col min="10" max="10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s="32" t="s">
        <v>85</v>
      </c>
      <c r="F2" t="s">
        <v>81</v>
      </c>
      <c r="G2" s="32" t="s">
        <v>4</v>
      </c>
    </row>
    <row r="3" spans="1:9">
      <c r="A3" t="s">
        <v>410</v>
      </c>
      <c r="B3" s="32" t="s">
        <v>85</v>
      </c>
      <c r="D3" t="s">
        <v>22</v>
      </c>
      <c r="E3">
        <v>1</v>
      </c>
      <c r="F3">
        <v>2</v>
      </c>
      <c r="G3" s="32" t="s">
        <v>203</v>
      </c>
      <c r="H3" t="s">
        <v>54</v>
      </c>
      <c r="I3">
        <v>1</v>
      </c>
    </row>
    <row r="4" spans="1:9">
      <c r="A4" t="s">
        <v>411</v>
      </c>
      <c r="B4" s="32" t="s">
        <v>85</v>
      </c>
      <c r="C4" t="s">
        <v>484</v>
      </c>
      <c r="D4" t="s">
        <v>25</v>
      </c>
      <c r="E4">
        <v>1</v>
      </c>
      <c r="F4" t="s">
        <v>81</v>
      </c>
      <c r="G4" s="32" t="s">
        <v>515</v>
      </c>
      <c r="H4" t="s">
        <v>516</v>
      </c>
      <c r="I4">
        <v>4</v>
      </c>
    </row>
    <row r="5" spans="1:9">
      <c r="A5" t="s">
        <v>412</v>
      </c>
      <c r="B5" s="32" t="s">
        <v>85</v>
      </c>
      <c r="D5" t="s">
        <v>24</v>
      </c>
      <c r="E5">
        <v>2</v>
      </c>
      <c r="F5" t="s">
        <v>81</v>
      </c>
      <c r="G5" s="32" t="s">
        <v>114</v>
      </c>
      <c r="H5" t="s">
        <v>204</v>
      </c>
      <c r="I5">
        <v>2</v>
      </c>
    </row>
    <row r="6" spans="1:9">
      <c r="A6" t="s">
        <v>412</v>
      </c>
      <c r="B6" s="32" t="s">
        <v>85</v>
      </c>
      <c r="D6" t="s">
        <v>24</v>
      </c>
      <c r="E6">
        <v>2</v>
      </c>
      <c r="F6" t="s">
        <v>81</v>
      </c>
      <c r="G6" s="32" t="s">
        <v>205</v>
      </c>
      <c r="H6" t="s">
        <v>206</v>
      </c>
      <c r="I6">
        <v>3</v>
      </c>
    </row>
    <row r="7" spans="1:9">
      <c r="A7" t="s">
        <v>412</v>
      </c>
      <c r="B7" s="32" t="s">
        <v>85</v>
      </c>
      <c r="D7" t="s">
        <v>25</v>
      </c>
      <c r="E7">
        <v>2</v>
      </c>
      <c r="F7" t="s">
        <v>81</v>
      </c>
      <c r="G7" s="32" t="s">
        <v>192</v>
      </c>
      <c r="H7" t="s">
        <v>209</v>
      </c>
      <c r="I7">
        <v>6</v>
      </c>
    </row>
    <row r="8" spans="1:9">
      <c r="A8" t="s">
        <v>412</v>
      </c>
      <c r="B8" s="32" t="s">
        <v>85</v>
      </c>
      <c r="C8" t="s">
        <v>484</v>
      </c>
      <c r="D8" t="s">
        <v>25</v>
      </c>
      <c r="E8">
        <v>2</v>
      </c>
      <c r="F8" t="s">
        <v>81</v>
      </c>
      <c r="G8" s="32" t="s">
        <v>517</v>
      </c>
      <c r="H8" t="s">
        <v>270</v>
      </c>
      <c r="I8">
        <v>7</v>
      </c>
    </row>
    <row r="9" spans="1:9">
      <c r="A9" t="s">
        <v>413</v>
      </c>
      <c r="B9" s="32" t="s">
        <v>85</v>
      </c>
      <c r="D9" t="s">
        <v>25</v>
      </c>
      <c r="E9">
        <v>3</v>
      </c>
      <c r="F9" t="s">
        <v>81</v>
      </c>
      <c r="G9" s="32" t="s">
        <v>150</v>
      </c>
      <c r="H9" t="s">
        <v>210</v>
      </c>
      <c r="I9">
        <v>4</v>
      </c>
    </row>
    <row r="10" spans="1:9">
      <c r="A10" t="s">
        <v>443</v>
      </c>
      <c r="B10" s="32" t="s">
        <v>85</v>
      </c>
      <c r="D10" t="s">
        <v>61</v>
      </c>
      <c r="E10">
        <v>4</v>
      </c>
      <c r="F10">
        <v>6</v>
      </c>
      <c r="G10" s="32" t="s">
        <v>211</v>
      </c>
      <c r="H10" t="s">
        <v>62</v>
      </c>
      <c r="I10">
        <v>3</v>
      </c>
    </row>
    <row r="11" spans="1:9">
      <c r="A11" t="s">
        <v>415</v>
      </c>
      <c r="B11" s="32" t="s">
        <v>85</v>
      </c>
      <c r="D11" t="s">
        <v>22</v>
      </c>
      <c r="E11">
        <v>4</v>
      </c>
      <c r="F11">
        <v>5</v>
      </c>
      <c r="G11" s="32" t="s">
        <v>212</v>
      </c>
      <c r="H11" t="s">
        <v>113</v>
      </c>
      <c r="I11">
        <v>6</v>
      </c>
    </row>
    <row r="12" spans="1:9">
      <c r="A12" t="s">
        <v>416</v>
      </c>
      <c r="B12" s="32" t="s">
        <v>85</v>
      </c>
      <c r="C12" t="s">
        <v>484</v>
      </c>
      <c r="D12" t="s">
        <v>24</v>
      </c>
      <c r="E12">
        <v>4</v>
      </c>
      <c r="F12" t="s">
        <v>81</v>
      </c>
      <c r="G12" s="32" t="s">
        <v>114</v>
      </c>
      <c r="H12" t="s">
        <v>217</v>
      </c>
      <c r="I12">
        <v>7</v>
      </c>
    </row>
    <row r="13" spans="1:9">
      <c r="A13" t="s">
        <v>444</v>
      </c>
      <c r="B13" s="32" t="s">
        <v>85</v>
      </c>
      <c r="D13" t="s">
        <v>25</v>
      </c>
      <c r="E13">
        <v>5</v>
      </c>
      <c r="F13" t="s">
        <v>81</v>
      </c>
      <c r="G13" s="32" t="s">
        <v>213</v>
      </c>
      <c r="H13" t="s">
        <v>214</v>
      </c>
      <c r="I13">
        <v>1</v>
      </c>
    </row>
    <row r="14" spans="1:9">
      <c r="A14" t="s">
        <v>444</v>
      </c>
      <c r="B14" s="32" t="s">
        <v>85</v>
      </c>
      <c r="D14" t="s">
        <v>25</v>
      </c>
      <c r="E14">
        <v>5</v>
      </c>
      <c r="F14" t="s">
        <v>81</v>
      </c>
      <c r="G14" s="32" t="s">
        <v>499</v>
      </c>
      <c r="H14" t="s">
        <v>215</v>
      </c>
      <c r="I14">
        <v>2</v>
      </c>
    </row>
    <row r="15" spans="1:9">
      <c r="A15" t="s">
        <v>445</v>
      </c>
      <c r="B15" s="32" t="s">
        <v>85</v>
      </c>
      <c r="D15" t="s">
        <v>19</v>
      </c>
      <c r="E15">
        <v>5</v>
      </c>
      <c r="F15">
        <v>6</v>
      </c>
      <c r="G15" s="32" t="s">
        <v>216</v>
      </c>
      <c r="H15" t="s">
        <v>217</v>
      </c>
      <c r="I15">
        <v>7</v>
      </c>
    </row>
    <row r="16" spans="1:9">
      <c r="A16" t="s">
        <v>417</v>
      </c>
      <c r="B16" s="32" t="s">
        <v>85</v>
      </c>
      <c r="C16" t="s">
        <v>484</v>
      </c>
      <c r="D16" t="s">
        <v>23</v>
      </c>
      <c r="E16">
        <v>6</v>
      </c>
      <c r="F16" t="s">
        <v>81</v>
      </c>
      <c r="G16" s="32" t="s">
        <v>501</v>
      </c>
      <c r="H16" t="s">
        <v>497</v>
      </c>
      <c r="I16">
        <v>7</v>
      </c>
    </row>
    <row r="17" spans="1:9">
      <c r="A17" t="s">
        <v>446</v>
      </c>
      <c r="B17" s="32" t="s">
        <v>85</v>
      </c>
      <c r="D17" t="s">
        <v>21</v>
      </c>
      <c r="E17">
        <v>9</v>
      </c>
      <c r="F17">
        <v>13</v>
      </c>
      <c r="G17" s="32" t="s">
        <v>218</v>
      </c>
      <c r="H17" t="s">
        <v>219</v>
      </c>
      <c r="I17">
        <v>1</v>
      </c>
    </row>
    <row r="18" spans="1:9">
      <c r="A18" t="s">
        <v>431</v>
      </c>
      <c r="B18" s="32" t="s">
        <v>85</v>
      </c>
      <c r="D18" t="s">
        <v>24</v>
      </c>
      <c r="E18">
        <v>9</v>
      </c>
      <c r="F18" t="s">
        <v>81</v>
      </c>
      <c r="G18" s="32" t="s">
        <v>114</v>
      </c>
      <c r="H18" t="s">
        <v>109</v>
      </c>
      <c r="I18">
        <v>4</v>
      </c>
    </row>
    <row r="19" spans="1:9">
      <c r="A19" t="s">
        <v>418</v>
      </c>
      <c r="B19" s="32" t="s">
        <v>85</v>
      </c>
      <c r="D19" t="s">
        <v>24</v>
      </c>
      <c r="E19">
        <v>10</v>
      </c>
      <c r="F19" t="s">
        <v>81</v>
      </c>
      <c r="G19" s="32" t="s">
        <v>220</v>
      </c>
      <c r="H19" t="s">
        <v>221</v>
      </c>
      <c r="I19">
        <v>2</v>
      </c>
    </row>
    <row r="20" spans="1:9">
      <c r="A20" t="s">
        <v>418</v>
      </c>
      <c r="B20" s="32" t="s">
        <v>85</v>
      </c>
      <c r="D20" t="s">
        <v>24</v>
      </c>
      <c r="E20">
        <v>10</v>
      </c>
      <c r="F20" t="s">
        <v>81</v>
      </c>
      <c r="G20" s="32" t="s">
        <v>222</v>
      </c>
      <c r="H20" t="s">
        <v>223</v>
      </c>
      <c r="I20">
        <v>4</v>
      </c>
    </row>
    <row r="21" spans="1:9">
      <c r="A21" t="s">
        <v>420</v>
      </c>
      <c r="B21" s="32" t="s">
        <v>85</v>
      </c>
      <c r="D21" t="s">
        <v>23</v>
      </c>
      <c r="E21">
        <v>11</v>
      </c>
      <c r="F21" t="s">
        <v>81</v>
      </c>
      <c r="G21" s="32" t="s">
        <v>71</v>
      </c>
      <c r="H21" t="s">
        <v>224</v>
      </c>
      <c r="I21">
        <v>3</v>
      </c>
    </row>
    <row r="22" spans="1:9">
      <c r="A22" t="s">
        <v>420</v>
      </c>
      <c r="B22" s="32" t="s">
        <v>85</v>
      </c>
      <c r="D22" t="s">
        <v>25</v>
      </c>
      <c r="E22">
        <v>11</v>
      </c>
      <c r="F22" t="s">
        <v>81</v>
      </c>
      <c r="G22" s="32" t="s">
        <v>192</v>
      </c>
      <c r="H22" t="s">
        <v>224</v>
      </c>
      <c r="I22">
        <v>3</v>
      </c>
    </row>
    <row r="23" spans="1:9">
      <c r="A23" t="s">
        <v>447</v>
      </c>
      <c r="B23" s="32" t="s">
        <v>85</v>
      </c>
      <c r="D23" t="s">
        <v>24</v>
      </c>
      <c r="E23">
        <v>12</v>
      </c>
      <c r="F23" t="s">
        <v>81</v>
      </c>
      <c r="G23" s="32" t="s">
        <v>114</v>
      </c>
      <c r="H23" t="s">
        <v>225</v>
      </c>
      <c r="I23">
        <v>1</v>
      </c>
    </row>
    <row r="24" spans="1:9">
      <c r="A24" t="s">
        <v>405</v>
      </c>
      <c r="B24" s="32" t="s">
        <v>85</v>
      </c>
      <c r="D24" t="s">
        <v>19</v>
      </c>
      <c r="E24">
        <v>12</v>
      </c>
      <c r="F24">
        <v>13</v>
      </c>
      <c r="G24" s="32" t="s">
        <v>226</v>
      </c>
      <c r="H24" t="s">
        <v>193</v>
      </c>
      <c r="I24">
        <v>6</v>
      </c>
    </row>
    <row r="25" spans="1:9">
      <c r="A25" t="s">
        <v>447</v>
      </c>
      <c r="B25" s="32" t="s">
        <v>85</v>
      </c>
      <c r="C25" t="s">
        <v>484</v>
      </c>
      <c r="D25" t="s">
        <v>25</v>
      </c>
      <c r="E25">
        <v>12</v>
      </c>
      <c r="F25" t="s">
        <v>81</v>
      </c>
      <c r="G25" s="32" t="s">
        <v>518</v>
      </c>
      <c r="H25" t="s">
        <v>264</v>
      </c>
      <c r="I25">
        <v>7</v>
      </c>
    </row>
    <row r="26" spans="1:9">
      <c r="A26" t="s">
        <v>406</v>
      </c>
      <c r="B26" s="32" t="s">
        <v>85</v>
      </c>
      <c r="C26" t="s">
        <v>484</v>
      </c>
      <c r="D26" t="s">
        <v>23</v>
      </c>
      <c r="E26">
        <v>13</v>
      </c>
      <c r="F26" t="s">
        <v>81</v>
      </c>
      <c r="G26" s="32" t="s">
        <v>519</v>
      </c>
      <c r="H26" t="s">
        <v>325</v>
      </c>
      <c r="I26">
        <v>7</v>
      </c>
    </row>
    <row r="27" spans="1:9">
      <c r="A27" t="s">
        <v>407</v>
      </c>
      <c r="B27" s="32" t="s">
        <v>85</v>
      </c>
      <c r="D27" t="s">
        <v>25</v>
      </c>
      <c r="E27">
        <v>14</v>
      </c>
      <c r="F27" t="s">
        <v>81</v>
      </c>
      <c r="G27" s="32" t="s">
        <v>227</v>
      </c>
      <c r="H27" t="s">
        <v>153</v>
      </c>
      <c r="I27">
        <v>2</v>
      </c>
    </row>
    <row r="28" spans="1:9">
      <c r="A28" t="s">
        <v>588</v>
      </c>
      <c r="B28" s="32" t="s">
        <v>85</v>
      </c>
      <c r="C28" t="s">
        <v>484</v>
      </c>
      <c r="D28" t="s">
        <v>23</v>
      </c>
      <c r="E28">
        <v>15</v>
      </c>
      <c r="F28" t="s">
        <v>423</v>
      </c>
      <c r="G28" s="32" t="s">
        <v>71</v>
      </c>
      <c r="H28" t="s">
        <v>143</v>
      </c>
      <c r="I28">
        <v>2</v>
      </c>
    </row>
    <row r="29" spans="1:9">
      <c r="A29" t="s">
        <v>588</v>
      </c>
      <c r="B29" s="32" t="s">
        <v>85</v>
      </c>
      <c r="C29" t="s">
        <v>484</v>
      </c>
      <c r="D29" t="s">
        <v>23</v>
      </c>
      <c r="E29">
        <v>15</v>
      </c>
      <c r="F29" t="s">
        <v>423</v>
      </c>
      <c r="G29" s="32" t="s">
        <v>587</v>
      </c>
      <c r="H29" t="s">
        <v>163</v>
      </c>
      <c r="I29">
        <v>2</v>
      </c>
    </row>
    <row r="30" spans="1:9">
      <c r="A30" t="s">
        <v>448</v>
      </c>
      <c r="B30" s="32" t="s">
        <v>85</v>
      </c>
      <c r="D30" t="s">
        <v>24</v>
      </c>
      <c r="E30">
        <v>15</v>
      </c>
      <c r="F30" t="s">
        <v>81</v>
      </c>
      <c r="G30" s="32" t="s">
        <v>66</v>
      </c>
      <c r="H30" t="s">
        <v>228</v>
      </c>
      <c r="I30">
        <v>5</v>
      </c>
    </row>
    <row r="31" spans="1:9">
      <c r="A31" t="s">
        <v>434</v>
      </c>
      <c r="B31" s="32" t="s">
        <v>85</v>
      </c>
      <c r="D31" t="s">
        <v>25</v>
      </c>
      <c r="E31">
        <v>16</v>
      </c>
      <c r="F31" t="s">
        <v>81</v>
      </c>
      <c r="G31" s="32" t="s">
        <v>229</v>
      </c>
      <c r="H31" t="s">
        <v>141</v>
      </c>
      <c r="I31">
        <v>1</v>
      </c>
    </row>
    <row r="32" spans="1:9">
      <c r="A32" t="s">
        <v>449</v>
      </c>
      <c r="B32" s="32" t="s">
        <v>85</v>
      </c>
      <c r="D32" t="s">
        <v>22</v>
      </c>
      <c r="E32">
        <v>16</v>
      </c>
      <c r="F32">
        <v>17</v>
      </c>
      <c r="G32" s="32" t="s">
        <v>230</v>
      </c>
      <c r="H32" t="s">
        <v>231</v>
      </c>
      <c r="I32">
        <v>2</v>
      </c>
    </row>
    <row r="33" spans="1:9">
      <c r="A33" t="s">
        <v>434</v>
      </c>
      <c r="B33" s="32" t="s">
        <v>85</v>
      </c>
      <c r="D33" t="s">
        <v>25</v>
      </c>
      <c r="E33">
        <v>16</v>
      </c>
      <c r="F33" t="s">
        <v>81</v>
      </c>
      <c r="G33" s="32" t="s">
        <v>213</v>
      </c>
      <c r="H33" t="s">
        <v>232</v>
      </c>
      <c r="I33">
        <v>3</v>
      </c>
    </row>
    <row r="34" spans="1:9">
      <c r="A34" t="s">
        <v>434</v>
      </c>
      <c r="B34" s="32" t="s">
        <v>85</v>
      </c>
      <c r="D34" t="s">
        <v>25</v>
      </c>
      <c r="E34">
        <v>16</v>
      </c>
      <c r="F34" t="s">
        <v>81</v>
      </c>
      <c r="G34" s="32" t="s">
        <v>233</v>
      </c>
      <c r="H34" t="s">
        <v>208</v>
      </c>
      <c r="I34">
        <v>4</v>
      </c>
    </row>
    <row r="35" spans="1:9">
      <c r="A35" t="s">
        <v>102</v>
      </c>
      <c r="B35" s="32" t="s">
        <v>85</v>
      </c>
      <c r="D35" t="s">
        <v>24</v>
      </c>
      <c r="E35">
        <v>17</v>
      </c>
      <c r="F35" t="s">
        <v>81</v>
      </c>
      <c r="G35" s="32" t="s">
        <v>114</v>
      </c>
      <c r="H35" t="s">
        <v>232</v>
      </c>
      <c r="I35">
        <v>3</v>
      </c>
    </row>
    <row r="36" spans="1:9">
      <c r="A36" t="s">
        <v>102</v>
      </c>
      <c r="B36" s="32" t="s">
        <v>85</v>
      </c>
      <c r="C36" t="s">
        <v>484</v>
      </c>
      <c r="D36" t="s">
        <v>24</v>
      </c>
      <c r="E36">
        <v>17</v>
      </c>
      <c r="F36" t="s">
        <v>81</v>
      </c>
      <c r="G36" s="32" t="s">
        <v>520</v>
      </c>
      <c r="H36" t="s">
        <v>521</v>
      </c>
      <c r="I36">
        <v>4</v>
      </c>
    </row>
    <row r="37" spans="1:9">
      <c r="A37" t="s">
        <v>450</v>
      </c>
      <c r="B37" s="32" t="s">
        <v>85</v>
      </c>
      <c r="D37" t="s">
        <v>21</v>
      </c>
      <c r="E37">
        <v>17</v>
      </c>
      <c r="F37">
        <v>20</v>
      </c>
      <c r="G37" s="32" t="s">
        <v>234</v>
      </c>
      <c r="H37" t="s">
        <v>50</v>
      </c>
      <c r="I37">
        <v>6</v>
      </c>
    </row>
    <row r="38" spans="1:9">
      <c r="A38" t="s">
        <v>102</v>
      </c>
      <c r="B38" s="32" t="s">
        <v>85</v>
      </c>
      <c r="D38" t="s">
        <v>25</v>
      </c>
      <c r="E38">
        <v>17</v>
      </c>
      <c r="F38" t="s">
        <v>81</v>
      </c>
      <c r="G38" s="32" t="s">
        <v>213</v>
      </c>
      <c r="H38" t="s">
        <v>133</v>
      </c>
      <c r="I38">
        <v>6</v>
      </c>
    </row>
    <row r="39" spans="1:9">
      <c r="A39" t="s">
        <v>423</v>
      </c>
      <c r="B39" s="32" t="s">
        <v>85</v>
      </c>
      <c r="D39" t="s">
        <v>24</v>
      </c>
      <c r="E39">
        <v>18</v>
      </c>
      <c r="F39" t="s">
        <v>81</v>
      </c>
      <c r="G39" s="32" t="s">
        <v>114</v>
      </c>
      <c r="H39" t="s">
        <v>235</v>
      </c>
      <c r="I39">
        <v>2</v>
      </c>
    </row>
    <row r="40" spans="1:9">
      <c r="A40" t="s">
        <v>460</v>
      </c>
      <c r="B40" s="32" t="s">
        <v>85</v>
      </c>
      <c r="C40" t="s">
        <v>484</v>
      </c>
      <c r="D40" t="s">
        <v>25</v>
      </c>
      <c r="E40">
        <v>19</v>
      </c>
      <c r="F40" t="s">
        <v>81</v>
      </c>
      <c r="G40" s="32" t="s">
        <v>522</v>
      </c>
      <c r="H40" t="s">
        <v>523</v>
      </c>
      <c r="I40">
        <v>4</v>
      </c>
    </row>
    <row r="41" spans="1:9">
      <c r="A41" t="s">
        <v>460</v>
      </c>
      <c r="B41" s="32" t="s">
        <v>85</v>
      </c>
      <c r="C41" t="s">
        <v>484</v>
      </c>
      <c r="D41" t="s">
        <v>25</v>
      </c>
      <c r="E41">
        <v>19</v>
      </c>
      <c r="F41" t="s">
        <v>81</v>
      </c>
      <c r="G41" s="32" t="s">
        <v>524</v>
      </c>
      <c r="H41" t="s">
        <v>345</v>
      </c>
      <c r="I41">
        <v>7</v>
      </c>
    </row>
    <row r="42" spans="1:9">
      <c r="A42" t="s">
        <v>460</v>
      </c>
      <c r="B42" s="32" t="s">
        <v>85</v>
      </c>
      <c r="C42" t="s">
        <v>484</v>
      </c>
      <c r="D42" t="s">
        <v>25</v>
      </c>
      <c r="E42">
        <v>19</v>
      </c>
      <c r="F42" t="s">
        <v>81</v>
      </c>
      <c r="G42" s="32" t="s">
        <v>525</v>
      </c>
      <c r="H42" t="s">
        <v>497</v>
      </c>
      <c r="I42">
        <v>7</v>
      </c>
    </row>
    <row r="43" spans="1:9">
      <c r="A43" t="s">
        <v>408</v>
      </c>
      <c r="B43" s="32" t="s">
        <v>85</v>
      </c>
      <c r="D43" t="s">
        <v>23</v>
      </c>
      <c r="E43">
        <v>20</v>
      </c>
      <c r="F43" t="s">
        <v>81</v>
      </c>
      <c r="G43" s="32" t="s">
        <v>71</v>
      </c>
      <c r="H43" t="s">
        <v>142</v>
      </c>
      <c r="I43">
        <v>3</v>
      </c>
    </row>
    <row r="44" spans="1:9">
      <c r="A44" t="s">
        <v>408</v>
      </c>
      <c r="B44" s="32" t="s">
        <v>85</v>
      </c>
      <c r="D44" t="s">
        <v>24</v>
      </c>
      <c r="E44">
        <v>20</v>
      </c>
      <c r="F44" t="s">
        <v>81</v>
      </c>
      <c r="G44" s="32" t="s">
        <v>236</v>
      </c>
      <c r="H44" t="s">
        <v>151</v>
      </c>
      <c r="I44">
        <v>6</v>
      </c>
    </row>
    <row r="45" spans="1:9">
      <c r="A45" t="s">
        <v>408</v>
      </c>
      <c r="B45" s="32" t="s">
        <v>85</v>
      </c>
      <c r="C45" t="s">
        <v>484</v>
      </c>
      <c r="D45" t="s">
        <v>23</v>
      </c>
      <c r="E45">
        <v>20</v>
      </c>
      <c r="G45" s="32" t="s">
        <v>71</v>
      </c>
      <c r="H45" t="s">
        <v>129</v>
      </c>
      <c r="I45">
        <v>4</v>
      </c>
    </row>
    <row r="46" spans="1:9">
      <c r="A46" t="s">
        <v>408</v>
      </c>
      <c r="B46" s="32" t="s">
        <v>85</v>
      </c>
      <c r="C46" t="s">
        <v>484</v>
      </c>
      <c r="D46" t="s">
        <v>23</v>
      </c>
      <c r="E46">
        <v>20</v>
      </c>
      <c r="F46" t="s">
        <v>81</v>
      </c>
      <c r="G46" s="32" t="s">
        <v>526</v>
      </c>
      <c r="H46" t="s">
        <v>331</v>
      </c>
      <c r="I46">
        <v>7</v>
      </c>
    </row>
    <row r="47" spans="1:9">
      <c r="A47" t="s">
        <v>103</v>
      </c>
      <c r="B47" s="32" t="s">
        <v>85</v>
      </c>
      <c r="C47" t="s">
        <v>484</v>
      </c>
      <c r="D47" t="s">
        <v>25</v>
      </c>
      <c r="E47">
        <v>21</v>
      </c>
      <c r="F47" t="s">
        <v>81</v>
      </c>
      <c r="G47" s="32" t="s">
        <v>527</v>
      </c>
      <c r="H47" t="s">
        <v>528</v>
      </c>
      <c r="I47">
        <v>2</v>
      </c>
    </row>
    <row r="48" spans="1:9">
      <c r="A48" t="s">
        <v>436</v>
      </c>
      <c r="B48" s="32" t="s">
        <v>85</v>
      </c>
      <c r="D48" t="s">
        <v>24</v>
      </c>
      <c r="E48">
        <v>22</v>
      </c>
      <c r="F48" t="s">
        <v>81</v>
      </c>
      <c r="G48" s="32" t="s">
        <v>114</v>
      </c>
      <c r="H48" t="s">
        <v>237</v>
      </c>
      <c r="I48">
        <v>1</v>
      </c>
    </row>
    <row r="49" spans="1:9">
      <c r="A49" t="s">
        <v>451</v>
      </c>
      <c r="B49" s="32" t="s">
        <v>85</v>
      </c>
      <c r="D49" t="s">
        <v>22</v>
      </c>
      <c r="E49">
        <v>22</v>
      </c>
      <c r="F49">
        <v>23</v>
      </c>
      <c r="G49" s="32" t="s">
        <v>529</v>
      </c>
      <c r="H49" t="s">
        <v>238</v>
      </c>
      <c r="I49">
        <v>3</v>
      </c>
    </row>
    <row r="50" spans="1:9">
      <c r="A50" t="s">
        <v>424</v>
      </c>
      <c r="B50" s="32" t="s">
        <v>85</v>
      </c>
      <c r="D50" t="s">
        <v>72</v>
      </c>
      <c r="E50">
        <v>23</v>
      </c>
      <c r="F50">
        <v>25</v>
      </c>
      <c r="G50" s="32" t="s">
        <v>239</v>
      </c>
      <c r="H50" t="s">
        <v>240</v>
      </c>
      <c r="I50">
        <v>2</v>
      </c>
    </row>
    <row r="51" spans="1:9">
      <c r="A51" t="s">
        <v>437</v>
      </c>
      <c r="B51" s="32" t="s">
        <v>85</v>
      </c>
      <c r="D51" t="s">
        <v>24</v>
      </c>
      <c r="E51">
        <v>23</v>
      </c>
      <c r="F51" t="s">
        <v>81</v>
      </c>
      <c r="G51" s="32" t="s">
        <v>114</v>
      </c>
      <c r="H51" t="s">
        <v>241</v>
      </c>
      <c r="I51">
        <v>4</v>
      </c>
    </row>
    <row r="52" spans="1:9">
      <c r="A52" t="s">
        <v>437</v>
      </c>
      <c r="B52" s="32" t="s">
        <v>85</v>
      </c>
      <c r="C52" t="s">
        <v>487</v>
      </c>
      <c r="D52" t="s">
        <v>25</v>
      </c>
      <c r="E52">
        <v>23</v>
      </c>
      <c r="G52" s="32" t="s">
        <v>499</v>
      </c>
      <c r="H52" t="s">
        <v>163</v>
      </c>
      <c r="I52">
        <v>2</v>
      </c>
    </row>
    <row r="53" spans="1:9">
      <c r="A53" t="s">
        <v>437</v>
      </c>
      <c r="B53" s="32" t="s">
        <v>85</v>
      </c>
      <c r="C53" t="s">
        <v>484</v>
      </c>
      <c r="D53" t="s">
        <v>23</v>
      </c>
      <c r="E53">
        <v>23</v>
      </c>
      <c r="F53" t="s">
        <v>81</v>
      </c>
      <c r="G53" s="32" t="s">
        <v>502</v>
      </c>
      <c r="H53" t="s">
        <v>163</v>
      </c>
      <c r="I53">
        <v>2</v>
      </c>
    </row>
    <row r="54" spans="1:9">
      <c r="A54" t="s">
        <v>425</v>
      </c>
      <c r="B54" s="32" t="s">
        <v>85</v>
      </c>
      <c r="D54" t="s">
        <v>25</v>
      </c>
      <c r="E54">
        <v>24</v>
      </c>
      <c r="F54" t="s">
        <v>81</v>
      </c>
      <c r="G54" s="32" t="s">
        <v>242</v>
      </c>
      <c r="H54" t="s">
        <v>243</v>
      </c>
      <c r="I54">
        <v>4</v>
      </c>
    </row>
    <row r="55" spans="1:9">
      <c r="A55" t="s">
        <v>427</v>
      </c>
      <c r="B55" s="32" t="s">
        <v>85</v>
      </c>
      <c r="D55" t="s">
        <v>24</v>
      </c>
      <c r="E55">
        <v>25</v>
      </c>
      <c r="F55" t="s">
        <v>81</v>
      </c>
      <c r="G55" s="32" t="s">
        <v>114</v>
      </c>
      <c r="H55" t="s">
        <v>244</v>
      </c>
      <c r="I55">
        <v>2</v>
      </c>
    </row>
    <row r="56" spans="1:9">
      <c r="A56" t="s">
        <v>452</v>
      </c>
      <c r="B56" s="32" t="s">
        <v>85</v>
      </c>
      <c r="D56" t="s">
        <v>61</v>
      </c>
      <c r="E56">
        <v>25</v>
      </c>
      <c r="F56">
        <v>27</v>
      </c>
      <c r="G56" s="32" t="s">
        <v>245</v>
      </c>
      <c r="H56" t="s">
        <v>246</v>
      </c>
      <c r="I56">
        <v>3</v>
      </c>
    </row>
    <row r="57" spans="1:9">
      <c r="A57" t="s">
        <v>427</v>
      </c>
      <c r="B57" s="32" t="s">
        <v>85</v>
      </c>
      <c r="D57" t="s">
        <v>24</v>
      </c>
      <c r="E57">
        <v>25</v>
      </c>
      <c r="F57" t="s">
        <v>81</v>
      </c>
      <c r="G57" s="32" t="s">
        <v>247</v>
      </c>
      <c r="H57" t="s">
        <v>248</v>
      </c>
      <c r="I57">
        <v>4</v>
      </c>
    </row>
    <row r="58" spans="1:9">
      <c r="A58" t="s">
        <v>427</v>
      </c>
      <c r="B58" s="32" t="s">
        <v>85</v>
      </c>
      <c r="D58" t="s">
        <v>25</v>
      </c>
      <c r="E58">
        <v>25</v>
      </c>
      <c r="F58" t="s">
        <v>81</v>
      </c>
      <c r="G58" s="32" t="s">
        <v>150</v>
      </c>
      <c r="H58" t="s">
        <v>249</v>
      </c>
      <c r="I58">
        <v>5</v>
      </c>
    </row>
    <row r="59" spans="1:9">
      <c r="A59" t="s">
        <v>99</v>
      </c>
      <c r="B59" s="32" t="s">
        <v>85</v>
      </c>
      <c r="D59" t="s">
        <v>19</v>
      </c>
      <c r="E59">
        <v>26</v>
      </c>
      <c r="F59">
        <v>27</v>
      </c>
      <c r="G59" s="32" t="s">
        <v>250</v>
      </c>
      <c r="H59" t="s">
        <v>225</v>
      </c>
      <c r="I59">
        <v>1</v>
      </c>
    </row>
    <row r="60" spans="1:9">
      <c r="A60" t="s">
        <v>99</v>
      </c>
      <c r="B60" s="32" t="s">
        <v>85</v>
      </c>
      <c r="D60" t="s">
        <v>19</v>
      </c>
      <c r="E60">
        <v>26</v>
      </c>
      <c r="F60">
        <v>27</v>
      </c>
      <c r="G60" s="32" t="s">
        <v>251</v>
      </c>
      <c r="H60" t="s">
        <v>252</v>
      </c>
      <c r="I60">
        <v>2</v>
      </c>
    </row>
    <row r="61" spans="1:9">
      <c r="A61" t="s">
        <v>453</v>
      </c>
      <c r="B61" s="32" t="s">
        <v>85</v>
      </c>
      <c r="D61" t="s">
        <v>25</v>
      </c>
      <c r="E61">
        <v>26</v>
      </c>
      <c r="F61" t="s">
        <v>81</v>
      </c>
      <c r="G61" s="32" t="s">
        <v>213</v>
      </c>
      <c r="H61" t="s">
        <v>167</v>
      </c>
      <c r="I61">
        <v>4</v>
      </c>
    </row>
    <row r="62" spans="1:9">
      <c r="A62" t="s">
        <v>99</v>
      </c>
      <c r="B62" s="32" t="s">
        <v>85</v>
      </c>
      <c r="D62" t="s">
        <v>19</v>
      </c>
      <c r="E62">
        <v>26</v>
      </c>
      <c r="F62">
        <v>27</v>
      </c>
      <c r="G62" s="32" t="s">
        <v>253</v>
      </c>
      <c r="H62" t="s">
        <v>254</v>
      </c>
      <c r="I62">
        <v>5</v>
      </c>
    </row>
    <row r="63" spans="1:9">
      <c r="A63" t="s">
        <v>453</v>
      </c>
      <c r="B63" s="32" t="s">
        <v>85</v>
      </c>
      <c r="C63" t="s">
        <v>484</v>
      </c>
      <c r="D63" t="s">
        <v>24</v>
      </c>
      <c r="E63">
        <v>26</v>
      </c>
      <c r="F63" t="s">
        <v>81</v>
      </c>
      <c r="G63" s="32" t="s">
        <v>114</v>
      </c>
      <c r="H63" t="s">
        <v>494</v>
      </c>
      <c r="I63">
        <v>7</v>
      </c>
    </row>
    <row r="64" spans="1:9">
      <c r="A64" t="s">
        <v>104</v>
      </c>
      <c r="B64" s="32" t="s">
        <v>85</v>
      </c>
      <c r="D64" t="s">
        <v>24</v>
      </c>
      <c r="E64">
        <v>27</v>
      </c>
      <c r="F64" t="s">
        <v>81</v>
      </c>
      <c r="G64" s="32" t="s">
        <v>255</v>
      </c>
      <c r="H64" t="s">
        <v>256</v>
      </c>
      <c r="I64">
        <v>6</v>
      </c>
    </row>
    <row r="65" spans="1:9">
      <c r="A65" t="s">
        <v>105</v>
      </c>
      <c r="B65" s="32" t="s">
        <v>85</v>
      </c>
      <c r="D65" t="s">
        <v>24</v>
      </c>
      <c r="E65">
        <v>28</v>
      </c>
      <c r="F65" t="s">
        <v>81</v>
      </c>
      <c r="G65" s="32" t="s">
        <v>114</v>
      </c>
      <c r="H65" t="s">
        <v>195</v>
      </c>
      <c r="I65">
        <v>1</v>
      </c>
    </row>
    <row r="66" spans="1:9">
      <c r="A66" t="s">
        <v>105</v>
      </c>
      <c r="B66" s="32" t="s">
        <v>85</v>
      </c>
      <c r="D66" t="s">
        <v>24</v>
      </c>
      <c r="E66">
        <v>28</v>
      </c>
      <c r="F66" t="s">
        <v>81</v>
      </c>
      <c r="G66" s="32" t="s">
        <v>530</v>
      </c>
      <c r="H66" t="s">
        <v>262</v>
      </c>
      <c r="I66">
        <v>3</v>
      </c>
    </row>
    <row r="67" spans="1:9">
      <c r="A67" t="s">
        <v>578</v>
      </c>
      <c r="B67" s="32" t="s">
        <v>85</v>
      </c>
      <c r="D67" t="s">
        <v>22</v>
      </c>
      <c r="E67">
        <v>30</v>
      </c>
      <c r="F67" t="s">
        <v>569</v>
      </c>
      <c r="G67" s="32" t="s">
        <v>531</v>
      </c>
      <c r="H67" t="s">
        <v>257</v>
      </c>
      <c r="I67">
        <v>1</v>
      </c>
    </row>
    <row r="68" spans="1:9">
      <c r="A68" t="s">
        <v>578</v>
      </c>
      <c r="B68" s="32" t="s">
        <v>85</v>
      </c>
      <c r="D68" t="s">
        <v>21</v>
      </c>
      <c r="E68">
        <v>30</v>
      </c>
      <c r="F68" t="s">
        <v>569</v>
      </c>
      <c r="G68" s="32" t="s">
        <v>258</v>
      </c>
      <c r="H68" t="s">
        <v>259</v>
      </c>
      <c r="I68">
        <v>1</v>
      </c>
    </row>
    <row r="69" spans="1:9">
      <c r="A69" t="s">
        <v>578</v>
      </c>
      <c r="B69" s="32" t="s">
        <v>85</v>
      </c>
      <c r="D69" t="s">
        <v>21</v>
      </c>
      <c r="E69">
        <v>30</v>
      </c>
      <c r="F69" t="s">
        <v>569</v>
      </c>
      <c r="G69" s="32" t="s">
        <v>260</v>
      </c>
      <c r="H69" t="s">
        <v>259</v>
      </c>
      <c r="I69">
        <v>1</v>
      </c>
    </row>
    <row r="70" spans="1:9">
      <c r="A70" t="s">
        <v>441</v>
      </c>
      <c r="B70" s="32" t="s">
        <v>85</v>
      </c>
      <c r="D70" t="s">
        <v>24</v>
      </c>
      <c r="E70">
        <v>30</v>
      </c>
      <c r="F70" t="s">
        <v>81</v>
      </c>
      <c r="G70" s="32" t="s">
        <v>66</v>
      </c>
      <c r="H70" t="s">
        <v>261</v>
      </c>
      <c r="I70">
        <v>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1F0B-8AAF-4335-A6CF-8B6D13618E19}">
  <dimension ref="A1:I63"/>
  <sheetViews>
    <sheetView workbookViewId="0"/>
  </sheetViews>
  <sheetFormatPr baseColWidth="10" defaultColWidth="8.83203125" defaultRowHeight="15"/>
  <cols>
    <col min="1" max="1" width="12.5" bestFit="1" customWidth="1"/>
    <col min="2" max="2" width="8.33203125" bestFit="1" customWidth="1"/>
    <col min="3" max="3" width="11.1640625" bestFit="1" customWidth="1"/>
    <col min="4" max="4" width="27.6640625" bestFit="1" customWidth="1"/>
    <col min="5" max="5" width="12.5" bestFit="1" customWidth="1"/>
    <col min="6" max="6" width="11.33203125" bestFit="1" customWidth="1"/>
    <col min="7" max="7" width="77.6640625" bestFit="1" customWidth="1"/>
    <col min="8" max="8" width="22" bestFit="1" customWidth="1"/>
    <col min="9" max="9" width="7.5" bestFit="1" customWidth="1"/>
    <col min="10" max="10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s="32" t="s">
        <v>86</v>
      </c>
      <c r="F2" t="s">
        <v>81</v>
      </c>
      <c r="G2" s="32" t="s">
        <v>5</v>
      </c>
    </row>
    <row r="3" spans="1:9">
      <c r="A3" t="s">
        <v>454</v>
      </c>
      <c r="B3" s="32" t="s">
        <v>86</v>
      </c>
      <c r="D3" t="s">
        <v>61</v>
      </c>
      <c r="E3">
        <v>1</v>
      </c>
      <c r="F3">
        <v>3</v>
      </c>
      <c r="G3" s="32" t="s">
        <v>532</v>
      </c>
      <c r="H3" t="s">
        <v>175</v>
      </c>
      <c r="I3">
        <v>2</v>
      </c>
    </row>
    <row r="4" spans="1:9">
      <c r="A4" t="s">
        <v>411</v>
      </c>
      <c r="B4" s="32" t="s">
        <v>86</v>
      </c>
      <c r="D4" t="s">
        <v>24</v>
      </c>
      <c r="E4">
        <v>1</v>
      </c>
      <c r="F4" t="s">
        <v>81</v>
      </c>
      <c r="G4" s="32" t="s">
        <v>114</v>
      </c>
      <c r="H4" t="s">
        <v>210</v>
      </c>
      <c r="I4">
        <v>4</v>
      </c>
    </row>
    <row r="5" spans="1:9">
      <c r="A5" t="s">
        <v>455</v>
      </c>
      <c r="B5" s="32" t="s">
        <v>86</v>
      </c>
      <c r="D5" t="s">
        <v>19</v>
      </c>
      <c r="E5">
        <v>2</v>
      </c>
      <c r="F5">
        <v>3</v>
      </c>
      <c r="G5" s="32" t="s">
        <v>263</v>
      </c>
      <c r="H5" t="s">
        <v>59</v>
      </c>
      <c r="I5">
        <v>3</v>
      </c>
    </row>
    <row r="6" spans="1:9">
      <c r="A6" t="s">
        <v>412</v>
      </c>
      <c r="B6" s="32" t="s">
        <v>86</v>
      </c>
      <c r="D6" t="s">
        <v>24</v>
      </c>
      <c r="E6">
        <v>2</v>
      </c>
      <c r="F6" t="s">
        <v>81</v>
      </c>
      <c r="G6" s="32" t="s">
        <v>114</v>
      </c>
      <c r="H6" t="s">
        <v>264</v>
      </c>
      <c r="I6">
        <v>7</v>
      </c>
    </row>
    <row r="7" spans="1:9">
      <c r="A7" t="s">
        <v>413</v>
      </c>
      <c r="B7" s="32" t="s">
        <v>86</v>
      </c>
      <c r="D7" t="s">
        <v>25</v>
      </c>
      <c r="E7">
        <v>3</v>
      </c>
      <c r="F7" t="s">
        <v>81</v>
      </c>
      <c r="G7" s="32" t="s">
        <v>265</v>
      </c>
      <c r="H7" t="s">
        <v>266</v>
      </c>
      <c r="I7">
        <v>1</v>
      </c>
    </row>
    <row r="8" spans="1:9">
      <c r="A8" t="s">
        <v>413</v>
      </c>
      <c r="B8" s="32" t="s">
        <v>86</v>
      </c>
      <c r="C8" t="s">
        <v>484</v>
      </c>
      <c r="D8" t="s">
        <v>25</v>
      </c>
      <c r="E8">
        <v>3</v>
      </c>
      <c r="F8" t="s">
        <v>81</v>
      </c>
      <c r="G8" s="32" t="s">
        <v>533</v>
      </c>
      <c r="H8" t="s">
        <v>497</v>
      </c>
      <c r="I8">
        <v>7</v>
      </c>
    </row>
    <row r="9" spans="1:9">
      <c r="A9" t="s">
        <v>456</v>
      </c>
      <c r="B9" s="32" t="s">
        <v>86</v>
      </c>
      <c r="D9" t="s">
        <v>19</v>
      </c>
      <c r="E9">
        <v>3</v>
      </c>
      <c r="F9">
        <v>4</v>
      </c>
      <c r="G9" s="32" t="s">
        <v>267</v>
      </c>
      <c r="H9" t="s">
        <v>47</v>
      </c>
      <c r="I9">
        <v>5</v>
      </c>
    </row>
    <row r="10" spans="1:9">
      <c r="A10" t="s">
        <v>456</v>
      </c>
      <c r="B10" s="32" t="s">
        <v>86</v>
      </c>
      <c r="D10" t="s">
        <v>22</v>
      </c>
      <c r="E10">
        <v>3</v>
      </c>
      <c r="F10">
        <v>4</v>
      </c>
      <c r="G10" s="32" t="s">
        <v>268</v>
      </c>
      <c r="H10" t="s">
        <v>139</v>
      </c>
      <c r="I10">
        <v>6</v>
      </c>
    </row>
    <row r="11" spans="1:9">
      <c r="A11" t="s">
        <v>456</v>
      </c>
      <c r="B11" s="32" t="s">
        <v>86</v>
      </c>
      <c r="D11" t="s">
        <v>19</v>
      </c>
      <c r="E11">
        <v>3</v>
      </c>
      <c r="F11">
        <v>4</v>
      </c>
      <c r="G11" s="32" t="s">
        <v>269</v>
      </c>
      <c r="H11" t="s">
        <v>270</v>
      </c>
      <c r="I11">
        <v>7</v>
      </c>
    </row>
    <row r="12" spans="1:9">
      <c r="A12" t="s">
        <v>444</v>
      </c>
      <c r="B12" s="32" t="s">
        <v>86</v>
      </c>
      <c r="D12" t="s">
        <v>24</v>
      </c>
      <c r="E12">
        <v>5</v>
      </c>
      <c r="F12" t="s">
        <v>81</v>
      </c>
      <c r="G12" s="32" t="s">
        <v>114</v>
      </c>
      <c r="H12" t="s">
        <v>125</v>
      </c>
      <c r="I12">
        <v>1</v>
      </c>
    </row>
    <row r="13" spans="1:9">
      <c r="A13" t="s">
        <v>444</v>
      </c>
      <c r="B13" s="32" t="s">
        <v>86</v>
      </c>
      <c r="D13" t="s">
        <v>24</v>
      </c>
      <c r="E13">
        <v>5</v>
      </c>
      <c r="F13" t="s">
        <v>81</v>
      </c>
      <c r="G13" s="32" t="s">
        <v>114</v>
      </c>
      <c r="H13" t="s">
        <v>271</v>
      </c>
      <c r="I13">
        <v>2</v>
      </c>
    </row>
    <row r="14" spans="1:9">
      <c r="A14" t="s">
        <v>444</v>
      </c>
      <c r="B14" s="32" t="s">
        <v>86</v>
      </c>
      <c r="C14" t="s">
        <v>484</v>
      </c>
      <c r="D14" t="s">
        <v>25</v>
      </c>
      <c r="E14">
        <v>5</v>
      </c>
      <c r="F14" t="s">
        <v>81</v>
      </c>
      <c r="G14" s="32" t="s">
        <v>522</v>
      </c>
      <c r="H14" t="s">
        <v>320</v>
      </c>
      <c r="I14">
        <v>3</v>
      </c>
    </row>
    <row r="15" spans="1:9">
      <c r="A15" t="s">
        <v>444</v>
      </c>
      <c r="B15" s="32" t="s">
        <v>86</v>
      </c>
      <c r="D15" t="s">
        <v>24</v>
      </c>
      <c r="E15">
        <v>5</v>
      </c>
      <c r="F15" t="s">
        <v>81</v>
      </c>
      <c r="G15" s="32" t="s">
        <v>114</v>
      </c>
      <c r="H15" t="s">
        <v>270</v>
      </c>
      <c r="I15">
        <v>7</v>
      </c>
    </row>
    <row r="16" spans="1:9">
      <c r="A16" t="s">
        <v>93</v>
      </c>
      <c r="B16" s="32" t="s">
        <v>86</v>
      </c>
      <c r="D16" t="s">
        <v>19</v>
      </c>
      <c r="E16">
        <v>6</v>
      </c>
      <c r="F16">
        <v>7</v>
      </c>
      <c r="G16" s="32" t="s">
        <v>272</v>
      </c>
      <c r="H16" t="s">
        <v>136</v>
      </c>
      <c r="I16">
        <v>4</v>
      </c>
    </row>
    <row r="17" spans="1:9">
      <c r="A17" t="s">
        <v>579</v>
      </c>
      <c r="B17" s="32" t="s">
        <v>86</v>
      </c>
      <c r="D17" t="s">
        <v>21</v>
      </c>
      <c r="E17">
        <v>6</v>
      </c>
      <c r="F17">
        <v>10</v>
      </c>
      <c r="G17" s="32" t="s">
        <v>277</v>
      </c>
      <c r="H17" t="s">
        <v>264</v>
      </c>
      <c r="I17">
        <v>6</v>
      </c>
    </row>
    <row r="18" spans="1:9">
      <c r="A18" t="s">
        <v>579</v>
      </c>
      <c r="B18" s="32" t="s">
        <v>86</v>
      </c>
      <c r="D18" t="s">
        <v>21</v>
      </c>
      <c r="E18">
        <v>6</v>
      </c>
      <c r="F18">
        <v>10</v>
      </c>
      <c r="G18" s="32" t="s">
        <v>273</v>
      </c>
      <c r="H18" t="s">
        <v>257</v>
      </c>
      <c r="I18">
        <v>1</v>
      </c>
    </row>
    <row r="19" spans="1:9">
      <c r="A19" t="s">
        <v>101</v>
      </c>
      <c r="B19" s="32" t="s">
        <v>86</v>
      </c>
      <c r="D19" t="s">
        <v>24</v>
      </c>
      <c r="E19">
        <v>7</v>
      </c>
      <c r="F19" t="s">
        <v>81</v>
      </c>
      <c r="G19" s="32" t="s">
        <v>114</v>
      </c>
      <c r="H19" t="s">
        <v>274</v>
      </c>
      <c r="I19">
        <v>2</v>
      </c>
    </row>
    <row r="20" spans="1:9">
      <c r="A20" t="s">
        <v>101</v>
      </c>
      <c r="B20" s="32" t="s">
        <v>86</v>
      </c>
      <c r="D20" t="s">
        <v>24</v>
      </c>
      <c r="E20">
        <v>7</v>
      </c>
      <c r="F20" t="s">
        <v>81</v>
      </c>
      <c r="G20" s="32" t="s">
        <v>534</v>
      </c>
      <c r="H20" t="s">
        <v>275</v>
      </c>
      <c r="I20">
        <v>3</v>
      </c>
    </row>
    <row r="21" spans="1:9">
      <c r="A21" t="s">
        <v>101</v>
      </c>
      <c r="B21" s="32" t="s">
        <v>86</v>
      </c>
      <c r="D21" t="s">
        <v>25</v>
      </c>
      <c r="E21">
        <v>7</v>
      </c>
      <c r="F21" t="s">
        <v>81</v>
      </c>
      <c r="G21" s="32" t="s">
        <v>229</v>
      </c>
      <c r="H21" t="s">
        <v>276</v>
      </c>
      <c r="I21">
        <v>4</v>
      </c>
    </row>
    <row r="22" spans="1:9">
      <c r="A22" t="s">
        <v>429</v>
      </c>
      <c r="B22" s="32" t="s">
        <v>86</v>
      </c>
      <c r="D22" t="s">
        <v>24</v>
      </c>
      <c r="E22">
        <v>8</v>
      </c>
      <c r="F22" t="s">
        <v>81</v>
      </c>
      <c r="G22" s="32" t="s">
        <v>114</v>
      </c>
      <c r="H22" t="s">
        <v>240</v>
      </c>
      <c r="I22">
        <v>2</v>
      </c>
    </row>
    <row r="23" spans="1:9">
      <c r="A23" t="s">
        <v>418</v>
      </c>
      <c r="B23" s="32" t="s">
        <v>86</v>
      </c>
      <c r="D23" t="s">
        <v>24</v>
      </c>
      <c r="E23">
        <v>10</v>
      </c>
      <c r="F23" t="s">
        <v>81</v>
      </c>
      <c r="G23" s="32" t="s">
        <v>114</v>
      </c>
      <c r="H23" t="s">
        <v>279</v>
      </c>
      <c r="I23">
        <v>2</v>
      </c>
    </row>
    <row r="24" spans="1:9">
      <c r="A24" t="s">
        <v>418</v>
      </c>
      <c r="B24" s="32" t="s">
        <v>86</v>
      </c>
      <c r="D24" t="s">
        <v>24</v>
      </c>
      <c r="E24">
        <v>10</v>
      </c>
      <c r="F24" t="s">
        <v>81</v>
      </c>
      <c r="G24" s="32" t="s">
        <v>280</v>
      </c>
      <c r="H24" t="s">
        <v>186</v>
      </c>
      <c r="I24">
        <v>6</v>
      </c>
    </row>
    <row r="25" spans="1:9">
      <c r="A25" t="s">
        <v>420</v>
      </c>
      <c r="B25" s="32" t="s">
        <v>86</v>
      </c>
      <c r="D25" t="s">
        <v>25</v>
      </c>
      <c r="E25">
        <v>11</v>
      </c>
      <c r="F25" t="s">
        <v>81</v>
      </c>
      <c r="G25" s="32" t="s">
        <v>281</v>
      </c>
      <c r="H25" t="s">
        <v>129</v>
      </c>
      <c r="I25">
        <v>4</v>
      </c>
    </row>
    <row r="26" spans="1:9">
      <c r="A26" t="s">
        <v>406</v>
      </c>
      <c r="B26" s="32" t="s">
        <v>86</v>
      </c>
      <c r="D26" t="s">
        <v>24</v>
      </c>
      <c r="E26">
        <v>13</v>
      </c>
      <c r="F26" t="s">
        <v>81</v>
      </c>
      <c r="G26" s="32" t="s">
        <v>114</v>
      </c>
      <c r="H26" t="s">
        <v>191</v>
      </c>
      <c r="I26">
        <v>2</v>
      </c>
    </row>
    <row r="27" spans="1:9">
      <c r="A27" t="s">
        <v>459</v>
      </c>
      <c r="B27" s="32" t="s">
        <v>86</v>
      </c>
      <c r="D27" t="s">
        <v>21</v>
      </c>
      <c r="E27">
        <v>14</v>
      </c>
      <c r="F27">
        <v>16</v>
      </c>
      <c r="G27" s="32" t="s">
        <v>282</v>
      </c>
      <c r="H27" t="s">
        <v>59</v>
      </c>
      <c r="I27">
        <v>3</v>
      </c>
    </row>
    <row r="28" spans="1:9">
      <c r="A28" t="s">
        <v>459</v>
      </c>
      <c r="B28" s="32" t="s">
        <v>86</v>
      </c>
      <c r="D28" t="s">
        <v>21</v>
      </c>
      <c r="E28">
        <v>14</v>
      </c>
      <c r="F28">
        <v>16</v>
      </c>
      <c r="G28" s="32" t="s">
        <v>283</v>
      </c>
      <c r="H28" t="s">
        <v>59</v>
      </c>
      <c r="I28">
        <v>3</v>
      </c>
    </row>
    <row r="29" spans="1:9">
      <c r="A29" t="s">
        <v>407</v>
      </c>
      <c r="B29" s="32" t="s">
        <v>86</v>
      </c>
      <c r="C29" t="s">
        <v>487</v>
      </c>
      <c r="D29" t="s">
        <v>24</v>
      </c>
      <c r="E29">
        <v>14</v>
      </c>
      <c r="F29" t="s">
        <v>81</v>
      </c>
      <c r="G29" s="32" t="s">
        <v>207</v>
      </c>
      <c r="H29" t="s">
        <v>208</v>
      </c>
      <c r="I29">
        <v>4</v>
      </c>
    </row>
    <row r="30" spans="1:9">
      <c r="A30" t="s">
        <v>459</v>
      </c>
      <c r="B30" s="32" t="s">
        <v>86</v>
      </c>
      <c r="C30" t="s">
        <v>487</v>
      </c>
      <c r="D30" t="s">
        <v>61</v>
      </c>
      <c r="E30">
        <v>14</v>
      </c>
      <c r="F30">
        <v>16</v>
      </c>
      <c r="G30" s="32" t="s">
        <v>348</v>
      </c>
      <c r="H30" t="s">
        <v>349</v>
      </c>
      <c r="I30">
        <v>2</v>
      </c>
    </row>
    <row r="31" spans="1:9">
      <c r="A31" t="s">
        <v>448</v>
      </c>
      <c r="B31" s="32" t="s">
        <v>86</v>
      </c>
      <c r="D31" t="s">
        <v>24</v>
      </c>
      <c r="E31">
        <v>15</v>
      </c>
      <c r="F31" t="s">
        <v>81</v>
      </c>
      <c r="G31" s="32" t="s">
        <v>114</v>
      </c>
      <c r="H31" t="s">
        <v>284</v>
      </c>
      <c r="I31">
        <v>2</v>
      </c>
    </row>
    <row r="32" spans="1:9">
      <c r="A32" t="s">
        <v>448</v>
      </c>
      <c r="B32" s="32" t="s">
        <v>86</v>
      </c>
      <c r="D32" t="s">
        <v>24</v>
      </c>
      <c r="E32">
        <v>15</v>
      </c>
      <c r="F32" t="s">
        <v>81</v>
      </c>
      <c r="G32" s="32" t="s">
        <v>285</v>
      </c>
      <c r="H32" t="s">
        <v>286</v>
      </c>
      <c r="I32">
        <v>3</v>
      </c>
    </row>
    <row r="33" spans="1:9">
      <c r="A33" t="s">
        <v>434</v>
      </c>
      <c r="B33" s="32" t="s">
        <v>86</v>
      </c>
      <c r="D33" t="s">
        <v>25</v>
      </c>
      <c r="E33">
        <v>16</v>
      </c>
      <c r="F33" t="s">
        <v>81</v>
      </c>
      <c r="G33" s="32" t="s">
        <v>229</v>
      </c>
      <c r="H33" t="s">
        <v>62</v>
      </c>
      <c r="I33">
        <v>3</v>
      </c>
    </row>
    <row r="34" spans="1:9">
      <c r="A34" t="s">
        <v>449</v>
      </c>
      <c r="B34" s="32" t="s">
        <v>86</v>
      </c>
      <c r="C34" t="s">
        <v>484</v>
      </c>
      <c r="D34" t="s">
        <v>19</v>
      </c>
      <c r="E34">
        <v>16</v>
      </c>
      <c r="F34">
        <v>17</v>
      </c>
      <c r="G34" s="32" t="s">
        <v>535</v>
      </c>
      <c r="H34" t="s">
        <v>536</v>
      </c>
      <c r="I34">
        <v>4</v>
      </c>
    </row>
    <row r="35" spans="1:9">
      <c r="A35" t="s">
        <v>422</v>
      </c>
      <c r="B35" s="32" t="s">
        <v>86</v>
      </c>
      <c r="D35" t="s">
        <v>19</v>
      </c>
      <c r="E35">
        <v>17</v>
      </c>
      <c r="F35">
        <v>18</v>
      </c>
      <c r="G35" s="32" t="s">
        <v>287</v>
      </c>
      <c r="H35" t="s">
        <v>128</v>
      </c>
      <c r="I35">
        <v>3</v>
      </c>
    </row>
    <row r="36" spans="1:9">
      <c r="A36" t="s">
        <v>422</v>
      </c>
      <c r="B36" s="32" t="s">
        <v>86</v>
      </c>
      <c r="D36" t="s">
        <v>21</v>
      </c>
      <c r="E36">
        <v>17</v>
      </c>
      <c r="F36">
        <v>18</v>
      </c>
      <c r="G36" s="32" t="s">
        <v>288</v>
      </c>
      <c r="H36" t="s">
        <v>59</v>
      </c>
      <c r="I36">
        <v>3</v>
      </c>
    </row>
    <row r="37" spans="1:9">
      <c r="A37" t="s">
        <v>422</v>
      </c>
      <c r="B37" s="32" t="s">
        <v>86</v>
      </c>
      <c r="D37" t="s">
        <v>19</v>
      </c>
      <c r="E37">
        <v>17</v>
      </c>
      <c r="F37">
        <v>18</v>
      </c>
      <c r="G37" s="32" t="s">
        <v>289</v>
      </c>
      <c r="H37" t="s">
        <v>256</v>
      </c>
      <c r="I37">
        <v>6</v>
      </c>
    </row>
    <row r="38" spans="1:9">
      <c r="A38" t="s">
        <v>460</v>
      </c>
      <c r="B38" s="32" t="s">
        <v>86</v>
      </c>
      <c r="D38" t="s">
        <v>24</v>
      </c>
      <c r="E38">
        <v>19</v>
      </c>
      <c r="F38" t="s">
        <v>81</v>
      </c>
      <c r="G38" s="32" t="s">
        <v>114</v>
      </c>
      <c r="H38" t="s">
        <v>181</v>
      </c>
      <c r="I38">
        <v>2</v>
      </c>
    </row>
    <row r="39" spans="1:9">
      <c r="A39" t="s">
        <v>408</v>
      </c>
      <c r="B39" s="32" t="s">
        <v>86</v>
      </c>
      <c r="D39" t="s">
        <v>25</v>
      </c>
      <c r="E39">
        <v>20</v>
      </c>
      <c r="F39" t="s">
        <v>81</v>
      </c>
      <c r="G39" s="32" t="s">
        <v>281</v>
      </c>
      <c r="H39" t="s">
        <v>290</v>
      </c>
      <c r="I39">
        <v>3</v>
      </c>
    </row>
    <row r="40" spans="1:9">
      <c r="A40" t="s">
        <v>408</v>
      </c>
      <c r="B40" s="32" t="s">
        <v>86</v>
      </c>
      <c r="D40" t="s">
        <v>23</v>
      </c>
      <c r="E40">
        <v>20</v>
      </c>
      <c r="F40" t="s">
        <v>81</v>
      </c>
      <c r="G40" s="32" t="s">
        <v>537</v>
      </c>
      <c r="H40" t="s">
        <v>290</v>
      </c>
      <c r="I40">
        <v>3</v>
      </c>
    </row>
    <row r="41" spans="1:9">
      <c r="A41" t="s">
        <v>103</v>
      </c>
      <c r="B41" s="32" t="s">
        <v>86</v>
      </c>
      <c r="D41" t="s">
        <v>25</v>
      </c>
      <c r="E41">
        <v>21</v>
      </c>
      <c r="F41" t="s">
        <v>81</v>
      </c>
      <c r="G41" s="32" t="s">
        <v>291</v>
      </c>
      <c r="H41" t="s">
        <v>292</v>
      </c>
      <c r="I41">
        <v>2</v>
      </c>
    </row>
    <row r="42" spans="1:9">
      <c r="A42" t="s">
        <v>461</v>
      </c>
      <c r="B42" s="32" t="s">
        <v>86</v>
      </c>
      <c r="D42" t="s">
        <v>72</v>
      </c>
      <c r="E42">
        <v>21</v>
      </c>
      <c r="F42">
        <v>23</v>
      </c>
      <c r="G42" s="32" t="s">
        <v>293</v>
      </c>
      <c r="H42" t="s">
        <v>231</v>
      </c>
      <c r="I42">
        <v>2</v>
      </c>
    </row>
    <row r="43" spans="1:9">
      <c r="A43" t="s">
        <v>462</v>
      </c>
      <c r="B43" s="32" t="s">
        <v>86</v>
      </c>
      <c r="D43" t="s">
        <v>22</v>
      </c>
      <c r="E43">
        <v>21</v>
      </c>
      <c r="F43">
        <v>22</v>
      </c>
      <c r="G43" s="32" t="s">
        <v>294</v>
      </c>
      <c r="H43" t="s">
        <v>60</v>
      </c>
      <c r="I43">
        <v>4</v>
      </c>
    </row>
    <row r="44" spans="1:9">
      <c r="A44" t="s">
        <v>436</v>
      </c>
      <c r="B44" s="32" t="s">
        <v>86</v>
      </c>
      <c r="D44" t="s">
        <v>24</v>
      </c>
      <c r="E44">
        <v>22</v>
      </c>
      <c r="F44" t="s">
        <v>81</v>
      </c>
      <c r="G44" s="32" t="s">
        <v>295</v>
      </c>
      <c r="H44" t="s">
        <v>296</v>
      </c>
      <c r="I44">
        <v>1</v>
      </c>
    </row>
    <row r="45" spans="1:9">
      <c r="A45" t="s">
        <v>436</v>
      </c>
      <c r="B45" s="32" t="s">
        <v>86</v>
      </c>
      <c r="D45" t="s">
        <v>24</v>
      </c>
      <c r="E45">
        <v>22</v>
      </c>
      <c r="F45" t="s">
        <v>81</v>
      </c>
      <c r="G45" s="32" t="s">
        <v>538</v>
      </c>
      <c r="H45" t="s">
        <v>297</v>
      </c>
      <c r="I45">
        <v>3</v>
      </c>
    </row>
    <row r="46" spans="1:9">
      <c r="A46" t="s">
        <v>436</v>
      </c>
      <c r="B46" s="32" t="s">
        <v>86</v>
      </c>
      <c r="D46" t="s">
        <v>24</v>
      </c>
      <c r="E46">
        <v>22</v>
      </c>
      <c r="F46" t="s">
        <v>81</v>
      </c>
      <c r="G46" s="32" t="s">
        <v>298</v>
      </c>
      <c r="H46" t="s">
        <v>254</v>
      </c>
      <c r="I46">
        <v>5</v>
      </c>
    </row>
    <row r="47" spans="1:9">
      <c r="A47" t="s">
        <v>424</v>
      </c>
      <c r="B47" s="32" t="s">
        <v>86</v>
      </c>
      <c r="D47" t="s">
        <v>61</v>
      </c>
      <c r="E47">
        <v>23</v>
      </c>
      <c r="F47">
        <v>25</v>
      </c>
      <c r="G47" s="32" t="s">
        <v>278</v>
      </c>
      <c r="H47" t="s">
        <v>232</v>
      </c>
      <c r="I47">
        <v>3</v>
      </c>
    </row>
    <row r="48" spans="1:9">
      <c r="A48" t="s">
        <v>426</v>
      </c>
      <c r="B48" s="32" t="s">
        <v>86</v>
      </c>
      <c r="D48" t="s">
        <v>20</v>
      </c>
      <c r="E48">
        <v>24</v>
      </c>
      <c r="F48">
        <v>25</v>
      </c>
      <c r="G48" s="32" t="s">
        <v>299</v>
      </c>
      <c r="H48" t="s">
        <v>131</v>
      </c>
      <c r="I48">
        <v>2</v>
      </c>
    </row>
    <row r="49" spans="1:9">
      <c r="A49" t="s">
        <v>425</v>
      </c>
      <c r="B49" s="32" t="s">
        <v>86</v>
      </c>
      <c r="D49" t="s">
        <v>24</v>
      </c>
      <c r="E49">
        <v>24</v>
      </c>
      <c r="F49" t="s">
        <v>81</v>
      </c>
      <c r="G49" s="32" t="s">
        <v>300</v>
      </c>
      <c r="H49" t="s">
        <v>301</v>
      </c>
      <c r="I49">
        <v>3</v>
      </c>
    </row>
    <row r="50" spans="1:9">
      <c r="A50" t="s">
        <v>426</v>
      </c>
      <c r="B50" s="32" t="s">
        <v>86</v>
      </c>
      <c r="D50" t="s">
        <v>19</v>
      </c>
      <c r="E50">
        <v>24</v>
      </c>
      <c r="F50">
        <v>25</v>
      </c>
      <c r="G50" s="32" t="s">
        <v>302</v>
      </c>
      <c r="H50" t="s">
        <v>179</v>
      </c>
      <c r="I50">
        <v>7</v>
      </c>
    </row>
    <row r="51" spans="1:9">
      <c r="A51" t="s">
        <v>452</v>
      </c>
      <c r="B51" s="32" t="s">
        <v>86</v>
      </c>
      <c r="D51" t="s">
        <v>61</v>
      </c>
      <c r="E51">
        <v>25</v>
      </c>
      <c r="F51">
        <v>27</v>
      </c>
      <c r="G51" s="32" t="s">
        <v>303</v>
      </c>
      <c r="H51" t="s">
        <v>304</v>
      </c>
      <c r="I51">
        <v>6</v>
      </c>
    </row>
    <row r="52" spans="1:9">
      <c r="A52" t="s">
        <v>100</v>
      </c>
      <c r="B52" s="32" t="s">
        <v>86</v>
      </c>
      <c r="D52" t="s">
        <v>19</v>
      </c>
      <c r="E52">
        <v>27</v>
      </c>
      <c r="F52">
        <v>28</v>
      </c>
      <c r="G52" s="32" t="s">
        <v>305</v>
      </c>
      <c r="H52" t="s">
        <v>306</v>
      </c>
      <c r="I52">
        <v>1</v>
      </c>
    </row>
    <row r="53" spans="1:9">
      <c r="A53" t="s">
        <v>463</v>
      </c>
      <c r="B53" s="32" t="s">
        <v>86</v>
      </c>
      <c r="D53" t="s">
        <v>61</v>
      </c>
      <c r="E53">
        <v>27</v>
      </c>
      <c r="F53">
        <v>29</v>
      </c>
      <c r="G53" s="32" t="s">
        <v>539</v>
      </c>
      <c r="H53" t="s">
        <v>290</v>
      </c>
      <c r="I53">
        <v>3</v>
      </c>
    </row>
    <row r="54" spans="1:9">
      <c r="A54" t="s">
        <v>104</v>
      </c>
      <c r="B54" s="32" t="s">
        <v>86</v>
      </c>
      <c r="C54" t="s">
        <v>484</v>
      </c>
      <c r="D54" t="s">
        <v>24</v>
      </c>
      <c r="E54">
        <v>27</v>
      </c>
      <c r="F54" t="s">
        <v>81</v>
      </c>
      <c r="G54" s="32" t="s">
        <v>114</v>
      </c>
      <c r="H54" t="s">
        <v>370</v>
      </c>
      <c r="I54">
        <v>7</v>
      </c>
    </row>
    <row r="55" spans="1:9">
      <c r="A55" t="s">
        <v>464</v>
      </c>
      <c r="B55" s="32" t="s">
        <v>86</v>
      </c>
      <c r="D55" t="s">
        <v>22</v>
      </c>
      <c r="E55">
        <v>28</v>
      </c>
      <c r="F55">
        <v>29</v>
      </c>
      <c r="G55" s="32" t="s">
        <v>307</v>
      </c>
      <c r="H55" t="s">
        <v>308</v>
      </c>
      <c r="I55">
        <v>2</v>
      </c>
    </row>
    <row r="56" spans="1:9">
      <c r="A56" t="s">
        <v>105</v>
      </c>
      <c r="B56" s="32" t="s">
        <v>86</v>
      </c>
      <c r="D56" t="s">
        <v>25</v>
      </c>
      <c r="E56">
        <v>28</v>
      </c>
      <c r="F56" t="s">
        <v>81</v>
      </c>
      <c r="G56" s="32" t="s">
        <v>540</v>
      </c>
      <c r="H56" t="s">
        <v>183</v>
      </c>
      <c r="I56">
        <v>3</v>
      </c>
    </row>
    <row r="57" spans="1:9">
      <c r="A57" t="s">
        <v>105</v>
      </c>
      <c r="B57" s="32" t="s">
        <v>86</v>
      </c>
      <c r="D57" t="s">
        <v>23</v>
      </c>
      <c r="E57">
        <v>28</v>
      </c>
      <c r="F57" t="s">
        <v>81</v>
      </c>
      <c r="G57" s="32" t="s">
        <v>309</v>
      </c>
      <c r="H57" t="s">
        <v>183</v>
      </c>
      <c r="I57">
        <v>3</v>
      </c>
    </row>
    <row r="58" spans="1:9">
      <c r="A58" t="s">
        <v>105</v>
      </c>
      <c r="B58" s="32" t="s">
        <v>86</v>
      </c>
      <c r="D58" t="s">
        <v>24</v>
      </c>
      <c r="E58">
        <v>28</v>
      </c>
      <c r="F58" t="s">
        <v>81</v>
      </c>
      <c r="G58" s="32" t="s">
        <v>310</v>
      </c>
      <c r="H58" t="s">
        <v>243</v>
      </c>
      <c r="I58">
        <v>4</v>
      </c>
    </row>
    <row r="59" spans="1:9">
      <c r="A59" t="s">
        <v>440</v>
      </c>
      <c r="B59" s="32" t="s">
        <v>86</v>
      </c>
      <c r="D59" t="s">
        <v>19</v>
      </c>
      <c r="E59">
        <v>29</v>
      </c>
      <c r="F59">
        <v>30</v>
      </c>
      <c r="G59" s="32" t="s">
        <v>311</v>
      </c>
      <c r="H59" t="s">
        <v>312</v>
      </c>
      <c r="I59">
        <v>1</v>
      </c>
    </row>
    <row r="60" spans="1:9">
      <c r="A60" t="s">
        <v>440</v>
      </c>
      <c r="B60" s="32" t="s">
        <v>86</v>
      </c>
      <c r="D60" t="s">
        <v>19</v>
      </c>
      <c r="E60">
        <v>29</v>
      </c>
      <c r="F60">
        <v>30</v>
      </c>
      <c r="G60" s="32" t="s">
        <v>313</v>
      </c>
      <c r="H60" t="s">
        <v>167</v>
      </c>
      <c r="I60">
        <v>4</v>
      </c>
    </row>
    <row r="61" spans="1:9">
      <c r="A61" t="s">
        <v>580</v>
      </c>
      <c r="B61" s="32" t="s">
        <v>86</v>
      </c>
      <c r="D61" t="s">
        <v>21</v>
      </c>
      <c r="E61">
        <v>29</v>
      </c>
      <c r="F61" t="s">
        <v>570</v>
      </c>
      <c r="G61" s="32" t="s">
        <v>314</v>
      </c>
      <c r="H61" t="s">
        <v>315</v>
      </c>
      <c r="I61">
        <v>6</v>
      </c>
    </row>
    <row r="62" spans="1:9">
      <c r="A62" t="s">
        <v>441</v>
      </c>
      <c r="B62" s="32" t="s">
        <v>86</v>
      </c>
      <c r="D62" t="s">
        <v>24</v>
      </c>
      <c r="E62">
        <v>30</v>
      </c>
      <c r="F62" t="s">
        <v>81</v>
      </c>
      <c r="G62" s="32" t="s">
        <v>541</v>
      </c>
      <c r="H62" t="s">
        <v>316</v>
      </c>
      <c r="I62">
        <v>3</v>
      </c>
    </row>
    <row r="63" spans="1:9">
      <c r="A63" t="s">
        <v>442</v>
      </c>
      <c r="B63" s="32" t="s">
        <v>86</v>
      </c>
      <c r="C63" t="s">
        <v>484</v>
      </c>
      <c r="D63" t="s">
        <v>25</v>
      </c>
      <c r="E63">
        <v>31</v>
      </c>
      <c r="F63" t="s">
        <v>81</v>
      </c>
      <c r="G63" s="32" t="s">
        <v>542</v>
      </c>
      <c r="H63" t="s">
        <v>543</v>
      </c>
      <c r="I63">
        <v>7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0E55-40E4-4080-836C-346AB3F73858}">
  <dimension ref="A1:I41"/>
  <sheetViews>
    <sheetView workbookViewId="0">
      <selection activeCell="C1" sqref="C1"/>
    </sheetView>
  </sheetViews>
  <sheetFormatPr baseColWidth="10" defaultColWidth="8.83203125" defaultRowHeight="15"/>
  <cols>
    <col min="1" max="1" width="11.5" bestFit="1" customWidth="1"/>
    <col min="2" max="2" width="8.33203125" bestFit="1" customWidth="1"/>
    <col min="3" max="3" width="11.1640625" bestFit="1" customWidth="1"/>
    <col min="4" max="4" width="30" bestFit="1" customWidth="1"/>
    <col min="5" max="5" width="12.5" bestFit="1" customWidth="1"/>
    <col min="6" max="6" width="11.33203125" bestFit="1" customWidth="1"/>
    <col min="7" max="7" width="76.33203125" bestFit="1" customWidth="1"/>
    <col min="8" max="8" width="27" bestFit="1" customWidth="1"/>
    <col min="9" max="9" width="7.5" bestFit="1" customWidth="1"/>
    <col min="10" max="10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s="32" t="s">
        <v>87</v>
      </c>
      <c r="F2" t="s">
        <v>81</v>
      </c>
      <c r="G2" s="32" t="s">
        <v>6</v>
      </c>
    </row>
    <row r="3" spans="1:9">
      <c r="A3" t="s">
        <v>411</v>
      </c>
      <c r="B3" s="32" t="s">
        <v>87</v>
      </c>
      <c r="C3" t="s">
        <v>484</v>
      </c>
      <c r="D3" t="s">
        <v>23</v>
      </c>
      <c r="E3">
        <v>1</v>
      </c>
      <c r="F3" t="s">
        <v>81</v>
      </c>
      <c r="G3" s="32" t="s">
        <v>501</v>
      </c>
      <c r="H3" t="s">
        <v>494</v>
      </c>
      <c r="I3">
        <v>7</v>
      </c>
    </row>
    <row r="4" spans="1:9">
      <c r="A4" t="s">
        <v>412</v>
      </c>
      <c r="B4" s="32" t="s">
        <v>87</v>
      </c>
      <c r="D4" t="s">
        <v>23</v>
      </c>
      <c r="E4">
        <v>2</v>
      </c>
      <c r="F4" t="s">
        <v>81</v>
      </c>
      <c r="G4" s="32" t="s">
        <v>544</v>
      </c>
      <c r="H4" t="s">
        <v>582</v>
      </c>
      <c r="I4">
        <v>3</v>
      </c>
    </row>
    <row r="5" spans="1:9">
      <c r="A5" t="s">
        <v>443</v>
      </c>
      <c r="B5" s="32" t="s">
        <v>87</v>
      </c>
      <c r="D5" t="s">
        <v>72</v>
      </c>
      <c r="E5">
        <v>4</v>
      </c>
      <c r="F5">
        <v>6</v>
      </c>
      <c r="G5" s="32" t="s">
        <v>317</v>
      </c>
      <c r="H5" t="s">
        <v>60</v>
      </c>
      <c r="I5">
        <v>4</v>
      </c>
    </row>
    <row r="6" spans="1:9">
      <c r="A6" t="s">
        <v>444</v>
      </c>
      <c r="B6" s="32" t="s">
        <v>87</v>
      </c>
      <c r="D6" t="s">
        <v>24</v>
      </c>
      <c r="E6">
        <v>5</v>
      </c>
      <c r="F6" t="s">
        <v>81</v>
      </c>
      <c r="G6" s="32" t="s">
        <v>114</v>
      </c>
      <c r="H6" t="s">
        <v>318</v>
      </c>
      <c r="I6">
        <v>1</v>
      </c>
    </row>
    <row r="7" spans="1:9">
      <c r="A7" t="s">
        <v>444</v>
      </c>
      <c r="B7" s="32" t="s">
        <v>87</v>
      </c>
      <c r="D7" t="s">
        <v>24</v>
      </c>
      <c r="E7">
        <v>5</v>
      </c>
      <c r="F7" t="s">
        <v>81</v>
      </c>
      <c r="G7" s="32" t="s">
        <v>319</v>
      </c>
      <c r="H7" t="s">
        <v>320</v>
      </c>
      <c r="I7">
        <v>3</v>
      </c>
    </row>
    <row r="8" spans="1:9">
      <c r="A8" t="s">
        <v>93</v>
      </c>
      <c r="B8" s="32" t="s">
        <v>87</v>
      </c>
      <c r="D8" t="s">
        <v>19</v>
      </c>
      <c r="E8">
        <v>6</v>
      </c>
      <c r="F8">
        <v>7</v>
      </c>
      <c r="G8" s="32" t="s">
        <v>321</v>
      </c>
      <c r="H8" t="s">
        <v>320</v>
      </c>
      <c r="I8">
        <v>3</v>
      </c>
    </row>
    <row r="9" spans="1:9">
      <c r="A9" t="s">
        <v>101</v>
      </c>
      <c r="B9" s="32" t="s">
        <v>87</v>
      </c>
      <c r="D9" t="s">
        <v>25</v>
      </c>
      <c r="E9">
        <v>7</v>
      </c>
      <c r="F9" t="s">
        <v>81</v>
      </c>
      <c r="G9" s="32" t="s">
        <v>322</v>
      </c>
      <c r="H9" t="s">
        <v>137</v>
      </c>
      <c r="I9">
        <v>4</v>
      </c>
    </row>
    <row r="10" spans="1:9">
      <c r="A10" t="s">
        <v>101</v>
      </c>
      <c r="B10" s="32" t="s">
        <v>87</v>
      </c>
      <c r="D10" t="s">
        <v>24</v>
      </c>
      <c r="E10">
        <v>7</v>
      </c>
      <c r="F10" t="s">
        <v>81</v>
      </c>
      <c r="G10" s="32" t="s">
        <v>114</v>
      </c>
      <c r="H10" t="s">
        <v>50</v>
      </c>
      <c r="I10">
        <v>6</v>
      </c>
    </row>
    <row r="11" spans="1:9">
      <c r="A11" t="s">
        <v>465</v>
      </c>
      <c r="B11" s="32" t="s">
        <v>87</v>
      </c>
      <c r="D11" t="s">
        <v>19</v>
      </c>
      <c r="E11">
        <v>7</v>
      </c>
      <c r="F11">
        <v>8</v>
      </c>
      <c r="G11" s="32" t="s">
        <v>323</v>
      </c>
      <c r="H11" t="s">
        <v>264</v>
      </c>
      <c r="I11">
        <v>7</v>
      </c>
    </row>
    <row r="12" spans="1:9">
      <c r="A12" t="s">
        <v>418</v>
      </c>
      <c r="B12" s="32" t="s">
        <v>87</v>
      </c>
      <c r="C12" t="s">
        <v>484</v>
      </c>
      <c r="D12" t="s">
        <v>24</v>
      </c>
      <c r="E12">
        <v>10</v>
      </c>
      <c r="F12" t="s">
        <v>81</v>
      </c>
      <c r="G12" s="32" t="s">
        <v>545</v>
      </c>
      <c r="H12" t="s">
        <v>167</v>
      </c>
      <c r="I12">
        <v>4</v>
      </c>
    </row>
    <row r="13" spans="1:9">
      <c r="A13" t="s">
        <v>418</v>
      </c>
      <c r="B13" s="32" t="s">
        <v>87</v>
      </c>
      <c r="C13" t="s">
        <v>484</v>
      </c>
      <c r="D13" t="s">
        <v>25</v>
      </c>
      <c r="E13">
        <v>10</v>
      </c>
      <c r="F13" t="s">
        <v>81</v>
      </c>
      <c r="G13" s="32" t="s">
        <v>546</v>
      </c>
      <c r="H13" t="s">
        <v>179</v>
      </c>
      <c r="I13">
        <v>7</v>
      </c>
    </row>
    <row r="14" spans="1:9">
      <c r="A14" t="s">
        <v>420</v>
      </c>
      <c r="B14" s="32" t="s">
        <v>87</v>
      </c>
      <c r="C14" t="s">
        <v>484</v>
      </c>
      <c r="D14" t="s">
        <v>25</v>
      </c>
      <c r="E14">
        <v>11</v>
      </c>
      <c r="F14" t="s">
        <v>81</v>
      </c>
      <c r="G14" s="32" t="s">
        <v>547</v>
      </c>
      <c r="H14" t="s">
        <v>331</v>
      </c>
      <c r="I14">
        <v>7</v>
      </c>
    </row>
    <row r="15" spans="1:9">
      <c r="A15" t="s">
        <v>470</v>
      </c>
      <c r="B15" s="32" t="s">
        <v>87</v>
      </c>
      <c r="C15" t="s">
        <v>484</v>
      </c>
      <c r="D15" t="s">
        <v>19</v>
      </c>
      <c r="E15">
        <v>11</v>
      </c>
      <c r="F15">
        <v>12</v>
      </c>
      <c r="G15" s="32" t="s">
        <v>548</v>
      </c>
      <c r="H15" t="s">
        <v>167</v>
      </c>
      <c r="I15">
        <v>4</v>
      </c>
    </row>
    <row r="16" spans="1:9">
      <c r="A16" t="s">
        <v>447</v>
      </c>
      <c r="B16" s="32" t="s">
        <v>87</v>
      </c>
      <c r="C16" t="s">
        <v>484</v>
      </c>
      <c r="D16" t="s">
        <v>24</v>
      </c>
      <c r="E16">
        <v>12</v>
      </c>
      <c r="F16" t="s">
        <v>81</v>
      </c>
      <c r="G16" s="32" t="s">
        <v>319</v>
      </c>
      <c r="H16" t="s">
        <v>331</v>
      </c>
      <c r="I16">
        <v>7</v>
      </c>
    </row>
    <row r="17" spans="1:9">
      <c r="A17" t="s">
        <v>96</v>
      </c>
      <c r="B17" s="32" t="s">
        <v>87</v>
      </c>
      <c r="D17" t="s">
        <v>61</v>
      </c>
      <c r="E17">
        <v>18</v>
      </c>
      <c r="F17">
        <v>20</v>
      </c>
      <c r="G17" s="32" t="s">
        <v>326</v>
      </c>
      <c r="H17" t="s">
        <v>327</v>
      </c>
      <c r="I17">
        <v>1</v>
      </c>
    </row>
    <row r="18" spans="1:9">
      <c r="A18" t="s">
        <v>423</v>
      </c>
      <c r="B18" s="32" t="s">
        <v>87</v>
      </c>
      <c r="D18" t="s">
        <v>25</v>
      </c>
      <c r="E18">
        <v>18</v>
      </c>
      <c r="F18" t="s">
        <v>81</v>
      </c>
      <c r="G18" s="32" t="s">
        <v>328</v>
      </c>
      <c r="H18" t="s">
        <v>243</v>
      </c>
      <c r="I18">
        <v>4</v>
      </c>
    </row>
    <row r="19" spans="1:9">
      <c r="A19" t="s">
        <v>466</v>
      </c>
      <c r="B19" s="32" t="s">
        <v>87</v>
      </c>
      <c r="D19" t="s">
        <v>68</v>
      </c>
      <c r="E19">
        <v>19</v>
      </c>
      <c r="F19">
        <v>21</v>
      </c>
      <c r="G19" s="32" t="s">
        <v>329</v>
      </c>
      <c r="H19" t="s">
        <v>330</v>
      </c>
      <c r="I19">
        <v>3</v>
      </c>
    </row>
    <row r="20" spans="1:9">
      <c r="A20" t="s">
        <v>103</v>
      </c>
      <c r="B20" s="32" t="s">
        <v>87</v>
      </c>
      <c r="C20" t="s">
        <v>484</v>
      </c>
      <c r="D20" t="s">
        <v>25</v>
      </c>
      <c r="E20">
        <v>21</v>
      </c>
      <c r="F20" t="s">
        <v>81</v>
      </c>
      <c r="G20" s="32" t="s">
        <v>549</v>
      </c>
      <c r="H20" t="s">
        <v>325</v>
      </c>
      <c r="I20">
        <v>7</v>
      </c>
    </row>
    <row r="21" spans="1:9">
      <c r="A21" t="s">
        <v>103</v>
      </c>
      <c r="B21" s="32" t="s">
        <v>87</v>
      </c>
      <c r="D21" t="s">
        <v>24</v>
      </c>
      <c r="E21">
        <v>21</v>
      </c>
      <c r="F21" t="s">
        <v>81</v>
      </c>
      <c r="G21" s="32" t="s">
        <v>319</v>
      </c>
      <c r="H21" t="s">
        <v>331</v>
      </c>
      <c r="I21">
        <v>7</v>
      </c>
    </row>
    <row r="22" spans="1:9">
      <c r="A22" t="s">
        <v>436</v>
      </c>
      <c r="B22" s="32" t="s">
        <v>87</v>
      </c>
      <c r="D22" t="s">
        <v>24</v>
      </c>
      <c r="E22">
        <v>22</v>
      </c>
      <c r="F22" t="s">
        <v>81</v>
      </c>
      <c r="G22" s="32" t="s">
        <v>114</v>
      </c>
      <c r="H22" t="s">
        <v>308</v>
      </c>
      <c r="I22">
        <v>2</v>
      </c>
    </row>
    <row r="23" spans="1:9">
      <c r="A23" t="s">
        <v>436</v>
      </c>
      <c r="B23" s="32" t="s">
        <v>87</v>
      </c>
      <c r="C23" t="s">
        <v>484</v>
      </c>
      <c r="D23" t="s">
        <v>24</v>
      </c>
      <c r="E23">
        <v>22</v>
      </c>
      <c r="F23" t="s">
        <v>81</v>
      </c>
      <c r="G23" s="32" t="s">
        <v>114</v>
      </c>
      <c r="H23" t="s">
        <v>325</v>
      </c>
      <c r="I23">
        <v>7</v>
      </c>
    </row>
    <row r="24" spans="1:9">
      <c r="A24" t="s">
        <v>436</v>
      </c>
      <c r="B24" s="32" t="s">
        <v>87</v>
      </c>
      <c r="C24" t="s">
        <v>484</v>
      </c>
      <c r="D24" t="s">
        <v>25</v>
      </c>
      <c r="E24">
        <v>22</v>
      </c>
      <c r="F24" t="s">
        <v>81</v>
      </c>
      <c r="G24" s="32" t="s">
        <v>550</v>
      </c>
      <c r="H24" t="s">
        <v>345</v>
      </c>
      <c r="I24">
        <v>7</v>
      </c>
    </row>
    <row r="25" spans="1:9">
      <c r="A25" t="s">
        <v>425</v>
      </c>
      <c r="B25" s="32" t="s">
        <v>87</v>
      </c>
      <c r="D25" t="s">
        <v>24</v>
      </c>
      <c r="E25">
        <v>24</v>
      </c>
      <c r="F25" t="s">
        <v>81</v>
      </c>
      <c r="G25" s="32" t="s">
        <v>332</v>
      </c>
      <c r="H25" t="s">
        <v>136</v>
      </c>
      <c r="I25">
        <v>4</v>
      </c>
    </row>
    <row r="26" spans="1:9">
      <c r="A26" t="s">
        <v>467</v>
      </c>
      <c r="B26" s="32" t="s">
        <v>87</v>
      </c>
      <c r="D26" t="s">
        <v>21</v>
      </c>
      <c r="E26">
        <v>24</v>
      </c>
      <c r="F26">
        <v>26</v>
      </c>
      <c r="G26" s="32" t="s">
        <v>333</v>
      </c>
      <c r="H26" t="s">
        <v>261</v>
      </c>
      <c r="I26">
        <v>5</v>
      </c>
    </row>
    <row r="27" spans="1:9">
      <c r="A27" t="s">
        <v>467</v>
      </c>
      <c r="B27" s="32" t="s">
        <v>87</v>
      </c>
      <c r="D27" t="s">
        <v>21</v>
      </c>
      <c r="E27">
        <v>24</v>
      </c>
      <c r="F27">
        <v>26</v>
      </c>
      <c r="G27" s="32" t="s">
        <v>334</v>
      </c>
      <c r="H27" t="s">
        <v>228</v>
      </c>
      <c r="I27">
        <v>5</v>
      </c>
    </row>
    <row r="28" spans="1:9">
      <c r="A28" t="s">
        <v>467</v>
      </c>
      <c r="B28" s="32" t="s">
        <v>87</v>
      </c>
      <c r="D28" t="s">
        <v>21</v>
      </c>
      <c r="E28">
        <v>24</v>
      </c>
      <c r="F28">
        <v>26</v>
      </c>
      <c r="G28" s="32" t="s">
        <v>335</v>
      </c>
      <c r="H28" t="s">
        <v>336</v>
      </c>
      <c r="I28">
        <v>5</v>
      </c>
    </row>
    <row r="29" spans="1:9">
      <c r="A29" t="s">
        <v>427</v>
      </c>
      <c r="B29" s="32" t="s">
        <v>87</v>
      </c>
      <c r="D29" t="s">
        <v>24</v>
      </c>
      <c r="E29">
        <v>25</v>
      </c>
      <c r="F29" t="s">
        <v>81</v>
      </c>
      <c r="G29" s="32" t="s">
        <v>114</v>
      </c>
      <c r="H29" t="s">
        <v>109</v>
      </c>
      <c r="I29">
        <v>4</v>
      </c>
    </row>
    <row r="30" spans="1:9">
      <c r="A30" t="s">
        <v>453</v>
      </c>
      <c r="B30" s="32" t="s">
        <v>87</v>
      </c>
      <c r="C30" t="s">
        <v>484</v>
      </c>
      <c r="D30" t="s">
        <v>25</v>
      </c>
      <c r="E30">
        <v>26</v>
      </c>
      <c r="F30" t="s">
        <v>81</v>
      </c>
      <c r="G30" s="32" t="s">
        <v>551</v>
      </c>
      <c r="H30" t="s">
        <v>521</v>
      </c>
      <c r="I30">
        <v>4</v>
      </c>
    </row>
    <row r="31" spans="1:9">
      <c r="A31" t="s">
        <v>104</v>
      </c>
      <c r="B31" s="32" t="s">
        <v>87</v>
      </c>
      <c r="D31" t="s">
        <v>25</v>
      </c>
      <c r="E31">
        <v>27</v>
      </c>
      <c r="F31" t="s">
        <v>81</v>
      </c>
      <c r="G31" s="32" t="s">
        <v>322</v>
      </c>
      <c r="H31" t="s">
        <v>337</v>
      </c>
      <c r="I31">
        <v>3</v>
      </c>
    </row>
    <row r="32" spans="1:9">
      <c r="A32" t="s">
        <v>105</v>
      </c>
      <c r="B32" s="32" t="s">
        <v>87</v>
      </c>
      <c r="D32" t="s">
        <v>24</v>
      </c>
      <c r="E32">
        <v>28</v>
      </c>
      <c r="F32" t="s">
        <v>81</v>
      </c>
      <c r="G32" s="32" t="s">
        <v>66</v>
      </c>
      <c r="H32" t="s">
        <v>338</v>
      </c>
      <c r="I32">
        <v>5</v>
      </c>
    </row>
    <row r="33" spans="1:9">
      <c r="A33" t="s">
        <v>464</v>
      </c>
      <c r="B33" s="32" t="s">
        <v>87</v>
      </c>
      <c r="D33" t="s">
        <v>20</v>
      </c>
      <c r="E33">
        <v>28</v>
      </c>
      <c r="F33">
        <v>29</v>
      </c>
      <c r="G33" s="32" t="s">
        <v>339</v>
      </c>
      <c r="H33" t="s">
        <v>44</v>
      </c>
      <c r="I33">
        <v>6</v>
      </c>
    </row>
    <row r="34" spans="1:9">
      <c r="A34" t="s">
        <v>468</v>
      </c>
      <c r="B34" s="32" t="s">
        <v>87</v>
      </c>
      <c r="D34" t="s">
        <v>36</v>
      </c>
      <c r="E34">
        <v>29</v>
      </c>
      <c r="F34">
        <v>31</v>
      </c>
      <c r="G34" s="32" t="s">
        <v>340</v>
      </c>
      <c r="H34" t="s">
        <v>195</v>
      </c>
      <c r="I34">
        <v>1</v>
      </c>
    </row>
    <row r="35" spans="1:9">
      <c r="A35" t="s">
        <v>439</v>
      </c>
      <c r="B35" s="32" t="s">
        <v>87</v>
      </c>
      <c r="C35" t="s">
        <v>484</v>
      </c>
      <c r="D35" t="s">
        <v>23</v>
      </c>
      <c r="E35">
        <v>29</v>
      </c>
      <c r="G35" s="32" t="s">
        <v>71</v>
      </c>
      <c r="H35" t="s">
        <v>129</v>
      </c>
      <c r="I35">
        <v>4</v>
      </c>
    </row>
    <row r="36" spans="1:9">
      <c r="A36" t="s">
        <v>468</v>
      </c>
      <c r="B36" s="32" t="s">
        <v>87</v>
      </c>
      <c r="D36" t="s">
        <v>36</v>
      </c>
      <c r="E36">
        <v>29</v>
      </c>
      <c r="F36">
        <v>31</v>
      </c>
      <c r="G36" s="32" t="s">
        <v>341</v>
      </c>
      <c r="H36" t="s">
        <v>62</v>
      </c>
      <c r="I36">
        <v>3</v>
      </c>
    </row>
    <row r="37" spans="1:9">
      <c r="A37" t="s">
        <v>439</v>
      </c>
      <c r="B37" s="32" t="s">
        <v>87</v>
      </c>
      <c r="D37" t="s">
        <v>24</v>
      </c>
      <c r="E37">
        <v>29</v>
      </c>
      <c r="F37" t="s">
        <v>81</v>
      </c>
      <c r="G37" s="32" t="s">
        <v>342</v>
      </c>
      <c r="H37" t="s">
        <v>343</v>
      </c>
      <c r="I37">
        <v>3</v>
      </c>
    </row>
    <row r="38" spans="1:9">
      <c r="A38" t="s">
        <v>439</v>
      </c>
      <c r="B38" s="32" t="s">
        <v>87</v>
      </c>
      <c r="D38" t="s">
        <v>24</v>
      </c>
      <c r="E38">
        <v>29</v>
      </c>
      <c r="F38" t="s">
        <v>81</v>
      </c>
      <c r="G38" s="32" t="s">
        <v>344</v>
      </c>
      <c r="H38" t="s">
        <v>345</v>
      </c>
      <c r="I38">
        <v>7</v>
      </c>
    </row>
    <row r="39" spans="1:9">
      <c r="A39" t="s">
        <v>441</v>
      </c>
      <c r="B39" s="32" t="s">
        <v>87</v>
      </c>
      <c r="D39" t="s">
        <v>24</v>
      </c>
      <c r="E39">
        <v>30</v>
      </c>
      <c r="F39" t="s">
        <v>81</v>
      </c>
      <c r="G39" s="32" t="s">
        <v>114</v>
      </c>
      <c r="H39" t="s">
        <v>252</v>
      </c>
      <c r="I39">
        <v>2</v>
      </c>
    </row>
    <row r="40" spans="1:9">
      <c r="A40" t="s">
        <v>469</v>
      </c>
      <c r="B40" s="32" t="s">
        <v>87</v>
      </c>
      <c r="D40" t="s">
        <v>22</v>
      </c>
      <c r="E40">
        <v>30</v>
      </c>
      <c r="F40">
        <v>31</v>
      </c>
      <c r="G40" s="32" t="s">
        <v>346</v>
      </c>
      <c r="H40" t="s">
        <v>136</v>
      </c>
      <c r="I40">
        <v>4</v>
      </c>
    </row>
    <row r="41" spans="1:9">
      <c r="A41" t="s">
        <v>442</v>
      </c>
      <c r="B41" s="32" t="s">
        <v>87</v>
      </c>
      <c r="D41" t="s">
        <v>24</v>
      </c>
      <c r="E41">
        <v>31</v>
      </c>
      <c r="F41" t="s">
        <v>81</v>
      </c>
      <c r="G41" s="32" t="s">
        <v>347</v>
      </c>
      <c r="H41" t="s">
        <v>246</v>
      </c>
      <c r="I41">
        <v>3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17A8-A1CA-4363-9545-66AFBD7821CF}">
  <dimension ref="A1:I38"/>
  <sheetViews>
    <sheetView workbookViewId="0">
      <selection activeCell="C1" sqref="C1"/>
    </sheetView>
  </sheetViews>
  <sheetFormatPr baseColWidth="10" defaultColWidth="8.83203125" defaultRowHeight="15"/>
  <cols>
    <col min="1" max="1" width="12.6640625" bestFit="1" customWidth="1"/>
    <col min="2" max="2" width="10.5" bestFit="1" customWidth="1"/>
    <col min="3" max="3" width="11.1640625" bestFit="1" customWidth="1"/>
    <col min="4" max="4" width="24.5" bestFit="1" customWidth="1"/>
    <col min="5" max="5" width="12.5" bestFit="1" customWidth="1"/>
    <col min="6" max="6" width="11.33203125" bestFit="1" customWidth="1"/>
    <col min="7" max="7" width="72.83203125" bestFit="1" customWidth="1"/>
    <col min="8" max="8" width="19.1640625" bestFit="1" customWidth="1"/>
    <col min="9" max="9" width="7.5" bestFit="1" customWidth="1"/>
    <col min="10" max="10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s="32" t="s">
        <v>88</v>
      </c>
      <c r="F2" t="s">
        <v>81</v>
      </c>
      <c r="G2" s="32" t="s">
        <v>7</v>
      </c>
    </row>
    <row r="3" spans="1:9">
      <c r="A3" t="s">
        <v>444</v>
      </c>
      <c r="B3" s="32" t="s">
        <v>88</v>
      </c>
      <c r="D3" t="s">
        <v>24</v>
      </c>
      <c r="E3">
        <v>5</v>
      </c>
      <c r="F3" t="s">
        <v>81</v>
      </c>
      <c r="G3" s="32" t="s">
        <v>114</v>
      </c>
      <c r="H3" t="s">
        <v>122</v>
      </c>
      <c r="I3">
        <v>7</v>
      </c>
    </row>
    <row r="4" spans="1:9">
      <c r="A4" t="s">
        <v>417</v>
      </c>
      <c r="B4" s="32" t="s">
        <v>88</v>
      </c>
      <c r="C4" t="s">
        <v>487</v>
      </c>
      <c r="D4" t="s">
        <v>25</v>
      </c>
      <c r="E4">
        <v>6</v>
      </c>
      <c r="F4" t="s">
        <v>81</v>
      </c>
      <c r="G4" s="32" t="s">
        <v>499</v>
      </c>
      <c r="H4" t="s">
        <v>153</v>
      </c>
      <c r="I4">
        <v>2</v>
      </c>
    </row>
    <row r="5" spans="1:9">
      <c r="A5" t="s">
        <v>101</v>
      </c>
      <c r="B5" s="32" t="s">
        <v>88</v>
      </c>
      <c r="D5" t="s">
        <v>24</v>
      </c>
      <c r="E5">
        <v>7</v>
      </c>
      <c r="F5" t="s">
        <v>81</v>
      </c>
      <c r="G5" s="32" t="s">
        <v>350</v>
      </c>
      <c r="H5" t="s">
        <v>49</v>
      </c>
      <c r="I5">
        <v>1</v>
      </c>
    </row>
    <row r="6" spans="1:9">
      <c r="A6" t="s">
        <v>457</v>
      </c>
      <c r="B6" s="32" t="s">
        <v>88</v>
      </c>
      <c r="D6" t="s">
        <v>21</v>
      </c>
      <c r="E6">
        <v>7</v>
      </c>
      <c r="F6">
        <v>11</v>
      </c>
      <c r="G6" s="32" t="s">
        <v>351</v>
      </c>
      <c r="H6" t="s">
        <v>141</v>
      </c>
      <c r="I6">
        <v>1</v>
      </c>
    </row>
    <row r="7" spans="1:9">
      <c r="A7" t="s">
        <v>101</v>
      </c>
      <c r="B7" s="32" t="s">
        <v>88</v>
      </c>
      <c r="D7" t="s">
        <v>24</v>
      </c>
      <c r="E7">
        <v>7</v>
      </c>
      <c r="F7" t="s">
        <v>81</v>
      </c>
      <c r="G7" s="32" t="s">
        <v>114</v>
      </c>
      <c r="H7" t="s">
        <v>143</v>
      </c>
      <c r="I7">
        <v>2</v>
      </c>
    </row>
    <row r="8" spans="1:9">
      <c r="A8" t="s">
        <v>101</v>
      </c>
      <c r="B8" s="32" t="s">
        <v>88</v>
      </c>
      <c r="D8" t="s">
        <v>24</v>
      </c>
      <c r="E8">
        <v>7</v>
      </c>
      <c r="F8" t="s">
        <v>81</v>
      </c>
      <c r="G8" s="32" t="s">
        <v>114</v>
      </c>
      <c r="H8" t="s">
        <v>352</v>
      </c>
      <c r="I8">
        <v>3</v>
      </c>
    </row>
    <row r="9" spans="1:9">
      <c r="A9" t="s">
        <v>101</v>
      </c>
      <c r="B9" s="32" t="s">
        <v>88</v>
      </c>
      <c r="C9" t="s">
        <v>487</v>
      </c>
      <c r="D9" t="s">
        <v>24</v>
      </c>
      <c r="E9">
        <v>7</v>
      </c>
      <c r="F9" t="s">
        <v>81</v>
      </c>
      <c r="G9" s="32" t="s">
        <v>324</v>
      </c>
      <c r="H9" t="s">
        <v>243</v>
      </c>
      <c r="I9">
        <v>4</v>
      </c>
    </row>
    <row r="10" spans="1:9">
      <c r="A10" t="s">
        <v>457</v>
      </c>
      <c r="B10" s="32" t="s">
        <v>88</v>
      </c>
      <c r="D10" t="s">
        <v>21</v>
      </c>
      <c r="E10">
        <v>7</v>
      </c>
      <c r="F10">
        <v>11</v>
      </c>
      <c r="G10" s="32" t="s">
        <v>353</v>
      </c>
      <c r="H10" t="s">
        <v>158</v>
      </c>
      <c r="I10">
        <v>6</v>
      </c>
    </row>
    <row r="11" spans="1:9">
      <c r="A11" t="s">
        <v>429</v>
      </c>
      <c r="B11" s="32" t="s">
        <v>88</v>
      </c>
      <c r="D11" t="s">
        <v>24</v>
      </c>
      <c r="E11">
        <v>8</v>
      </c>
      <c r="F11" t="s">
        <v>81</v>
      </c>
      <c r="G11" s="32" t="s">
        <v>114</v>
      </c>
      <c r="H11" t="s">
        <v>276</v>
      </c>
      <c r="I11">
        <v>4</v>
      </c>
    </row>
    <row r="12" spans="1:9">
      <c r="A12" t="s">
        <v>458</v>
      </c>
      <c r="B12" s="32" t="s">
        <v>88</v>
      </c>
      <c r="D12" t="s">
        <v>21</v>
      </c>
      <c r="E12">
        <v>9</v>
      </c>
      <c r="F12">
        <v>11</v>
      </c>
      <c r="G12" s="32" t="s">
        <v>354</v>
      </c>
      <c r="H12" t="s">
        <v>54</v>
      </c>
      <c r="I12">
        <v>1</v>
      </c>
    </row>
    <row r="13" spans="1:9">
      <c r="A13" t="s">
        <v>458</v>
      </c>
      <c r="B13" s="32" t="s">
        <v>88</v>
      </c>
      <c r="D13" t="s">
        <v>21</v>
      </c>
      <c r="E13">
        <v>9</v>
      </c>
      <c r="F13">
        <v>11</v>
      </c>
      <c r="G13" s="32" t="s">
        <v>355</v>
      </c>
      <c r="H13" t="s">
        <v>208</v>
      </c>
      <c r="I13">
        <v>4</v>
      </c>
    </row>
    <row r="14" spans="1:9">
      <c r="A14" t="s">
        <v>431</v>
      </c>
      <c r="B14" s="32" t="s">
        <v>88</v>
      </c>
      <c r="D14" t="s">
        <v>25</v>
      </c>
      <c r="E14">
        <v>9</v>
      </c>
      <c r="F14" t="s">
        <v>81</v>
      </c>
      <c r="G14" s="32" t="s">
        <v>229</v>
      </c>
      <c r="H14" t="s">
        <v>304</v>
      </c>
      <c r="I14">
        <v>6</v>
      </c>
    </row>
    <row r="15" spans="1:9">
      <c r="A15" t="s">
        <v>418</v>
      </c>
      <c r="B15" s="32" t="s">
        <v>88</v>
      </c>
      <c r="C15" t="s">
        <v>487</v>
      </c>
      <c r="D15" t="s">
        <v>25</v>
      </c>
      <c r="E15">
        <v>10</v>
      </c>
      <c r="F15" t="s">
        <v>81</v>
      </c>
      <c r="G15" s="32" t="s">
        <v>499</v>
      </c>
      <c r="H15" t="s">
        <v>244</v>
      </c>
      <c r="I15">
        <v>2</v>
      </c>
    </row>
    <row r="16" spans="1:9">
      <c r="A16" t="s">
        <v>419</v>
      </c>
      <c r="B16" s="32" t="s">
        <v>88</v>
      </c>
      <c r="D16" t="s">
        <v>21</v>
      </c>
      <c r="E16">
        <v>10</v>
      </c>
      <c r="F16">
        <v>11</v>
      </c>
      <c r="G16" s="32" t="s">
        <v>356</v>
      </c>
      <c r="H16" t="s">
        <v>210</v>
      </c>
      <c r="I16">
        <v>4</v>
      </c>
    </row>
    <row r="17" spans="1:9">
      <c r="A17" t="s">
        <v>418</v>
      </c>
      <c r="B17" s="32" t="s">
        <v>88</v>
      </c>
      <c r="D17" t="s">
        <v>25</v>
      </c>
      <c r="E17">
        <v>10</v>
      </c>
      <c r="F17" t="s">
        <v>81</v>
      </c>
      <c r="G17" s="32" t="s">
        <v>357</v>
      </c>
      <c r="H17" t="s">
        <v>248</v>
      </c>
      <c r="I17">
        <v>4</v>
      </c>
    </row>
    <row r="18" spans="1:9">
      <c r="A18" t="s">
        <v>418</v>
      </c>
      <c r="B18" s="32" t="s">
        <v>88</v>
      </c>
      <c r="D18" t="s">
        <v>25</v>
      </c>
      <c r="E18">
        <v>10</v>
      </c>
      <c r="F18" t="s">
        <v>81</v>
      </c>
      <c r="G18" s="32" t="s">
        <v>169</v>
      </c>
      <c r="H18" t="s">
        <v>261</v>
      </c>
      <c r="I18">
        <v>5</v>
      </c>
    </row>
    <row r="19" spans="1:9">
      <c r="A19" t="s">
        <v>418</v>
      </c>
      <c r="B19" s="32" t="s">
        <v>88</v>
      </c>
      <c r="C19" t="s">
        <v>484</v>
      </c>
      <c r="D19" t="s">
        <v>25</v>
      </c>
      <c r="E19">
        <v>10</v>
      </c>
      <c r="F19" t="s">
        <v>81</v>
      </c>
      <c r="G19" s="32" t="s">
        <v>522</v>
      </c>
      <c r="H19" t="s">
        <v>62</v>
      </c>
      <c r="I19">
        <v>3</v>
      </c>
    </row>
    <row r="20" spans="1:9">
      <c r="A20" t="s">
        <v>420</v>
      </c>
      <c r="B20" s="32" t="s">
        <v>88</v>
      </c>
      <c r="D20" t="s">
        <v>25</v>
      </c>
      <c r="E20">
        <v>11</v>
      </c>
      <c r="F20" t="s">
        <v>81</v>
      </c>
      <c r="G20" s="32" t="s">
        <v>499</v>
      </c>
      <c r="H20" t="s">
        <v>221</v>
      </c>
      <c r="I20">
        <v>2</v>
      </c>
    </row>
    <row r="21" spans="1:9">
      <c r="A21" t="s">
        <v>470</v>
      </c>
      <c r="B21" s="32" t="s">
        <v>88</v>
      </c>
      <c r="D21" t="s">
        <v>19</v>
      </c>
      <c r="E21">
        <v>11</v>
      </c>
      <c r="F21">
        <v>12</v>
      </c>
      <c r="G21" s="32" t="s">
        <v>358</v>
      </c>
      <c r="H21" t="s">
        <v>193</v>
      </c>
      <c r="I21">
        <v>6</v>
      </c>
    </row>
    <row r="22" spans="1:9">
      <c r="A22" t="s">
        <v>447</v>
      </c>
      <c r="B22" s="32" t="s">
        <v>88</v>
      </c>
      <c r="D22" t="s">
        <v>25</v>
      </c>
      <c r="E22">
        <v>12</v>
      </c>
      <c r="F22" t="s">
        <v>81</v>
      </c>
      <c r="G22" s="32" t="s">
        <v>359</v>
      </c>
      <c r="H22" t="s">
        <v>306</v>
      </c>
      <c r="I22">
        <v>1</v>
      </c>
    </row>
    <row r="23" spans="1:9">
      <c r="A23" t="s">
        <v>447</v>
      </c>
      <c r="B23" s="32" t="s">
        <v>88</v>
      </c>
      <c r="C23" t="s">
        <v>484</v>
      </c>
      <c r="D23" t="s">
        <v>23</v>
      </c>
      <c r="E23">
        <v>12</v>
      </c>
      <c r="F23" t="s">
        <v>81</v>
      </c>
      <c r="G23" s="32" t="s">
        <v>552</v>
      </c>
      <c r="H23" t="s">
        <v>494</v>
      </c>
      <c r="I23">
        <v>7</v>
      </c>
    </row>
    <row r="24" spans="1:9">
      <c r="A24" t="s">
        <v>447</v>
      </c>
      <c r="B24" s="32" t="s">
        <v>88</v>
      </c>
      <c r="C24" t="s">
        <v>484</v>
      </c>
      <c r="D24" t="s">
        <v>23</v>
      </c>
      <c r="E24">
        <v>12</v>
      </c>
      <c r="F24" t="s">
        <v>81</v>
      </c>
      <c r="G24" s="32" t="s">
        <v>553</v>
      </c>
      <c r="H24" t="s">
        <v>325</v>
      </c>
      <c r="I24">
        <v>7</v>
      </c>
    </row>
    <row r="25" spans="1:9">
      <c r="A25" t="s">
        <v>447</v>
      </c>
      <c r="B25" s="32" t="s">
        <v>88</v>
      </c>
      <c r="C25" t="s">
        <v>484</v>
      </c>
      <c r="D25" t="s">
        <v>25</v>
      </c>
      <c r="E25">
        <v>12</v>
      </c>
      <c r="F25" t="s">
        <v>81</v>
      </c>
      <c r="G25" s="32" t="s">
        <v>554</v>
      </c>
      <c r="H25" t="s">
        <v>370</v>
      </c>
      <c r="I25">
        <v>7</v>
      </c>
    </row>
    <row r="26" spans="1:9">
      <c r="A26" t="s">
        <v>471</v>
      </c>
      <c r="B26" s="32" t="s">
        <v>88</v>
      </c>
      <c r="D26" t="s">
        <v>21</v>
      </c>
      <c r="E26">
        <v>15</v>
      </c>
      <c r="F26">
        <v>19</v>
      </c>
      <c r="G26" s="32" t="s">
        <v>360</v>
      </c>
      <c r="H26" t="s">
        <v>136</v>
      </c>
      <c r="I26">
        <v>4</v>
      </c>
    </row>
    <row r="27" spans="1:9">
      <c r="A27" t="s">
        <v>472</v>
      </c>
      <c r="B27" s="32" t="s">
        <v>88</v>
      </c>
      <c r="D27" t="s">
        <v>19</v>
      </c>
      <c r="E27">
        <v>18</v>
      </c>
      <c r="F27">
        <v>19</v>
      </c>
      <c r="G27" s="32" t="s">
        <v>361</v>
      </c>
      <c r="H27" t="s">
        <v>338</v>
      </c>
      <c r="I27">
        <v>5</v>
      </c>
    </row>
    <row r="28" spans="1:9">
      <c r="A28" t="s">
        <v>423</v>
      </c>
      <c r="B28" s="32" t="s">
        <v>88</v>
      </c>
      <c r="D28" t="s">
        <v>25</v>
      </c>
      <c r="E28">
        <v>18</v>
      </c>
      <c r="F28" t="s">
        <v>81</v>
      </c>
      <c r="G28" s="32" t="s">
        <v>362</v>
      </c>
      <c r="H28" t="s">
        <v>158</v>
      </c>
      <c r="I28">
        <v>6</v>
      </c>
    </row>
    <row r="29" spans="1:9">
      <c r="A29" t="s">
        <v>423</v>
      </c>
      <c r="B29" s="32" t="s">
        <v>88</v>
      </c>
      <c r="C29" t="s">
        <v>484</v>
      </c>
      <c r="D29" t="s">
        <v>23</v>
      </c>
      <c r="E29">
        <v>18</v>
      </c>
      <c r="F29" t="s">
        <v>81</v>
      </c>
      <c r="G29" s="32" t="s">
        <v>501</v>
      </c>
      <c r="H29" t="s">
        <v>494</v>
      </c>
      <c r="I29">
        <v>7</v>
      </c>
    </row>
    <row r="30" spans="1:9">
      <c r="A30" t="s">
        <v>460</v>
      </c>
      <c r="B30" s="32" t="s">
        <v>88</v>
      </c>
      <c r="D30" t="s">
        <v>25</v>
      </c>
      <c r="E30">
        <v>19</v>
      </c>
      <c r="F30" t="s">
        <v>81</v>
      </c>
      <c r="G30" s="32" t="s">
        <v>363</v>
      </c>
      <c r="H30" t="s">
        <v>364</v>
      </c>
      <c r="I30">
        <v>1</v>
      </c>
    </row>
    <row r="31" spans="1:9">
      <c r="A31" t="s">
        <v>460</v>
      </c>
      <c r="B31" s="32" t="s">
        <v>88</v>
      </c>
      <c r="D31" t="s">
        <v>24</v>
      </c>
      <c r="E31">
        <v>19</v>
      </c>
      <c r="F31" t="s">
        <v>81</v>
      </c>
      <c r="G31" s="32" t="s">
        <v>114</v>
      </c>
      <c r="H31" t="s">
        <v>137</v>
      </c>
      <c r="I31">
        <v>4</v>
      </c>
    </row>
    <row r="32" spans="1:9">
      <c r="A32" t="s">
        <v>467</v>
      </c>
      <c r="B32" s="32" t="s">
        <v>88</v>
      </c>
      <c r="D32" t="s">
        <v>61</v>
      </c>
      <c r="E32">
        <v>24</v>
      </c>
      <c r="F32">
        <v>26</v>
      </c>
      <c r="G32" s="32" t="s">
        <v>365</v>
      </c>
      <c r="H32" t="s">
        <v>210</v>
      </c>
      <c r="I32">
        <v>4</v>
      </c>
    </row>
    <row r="33" spans="1:9">
      <c r="A33" t="s">
        <v>473</v>
      </c>
      <c r="B33" s="32" t="s">
        <v>88</v>
      </c>
      <c r="D33" t="s">
        <v>19</v>
      </c>
      <c r="E33">
        <v>25</v>
      </c>
      <c r="F33">
        <v>26</v>
      </c>
      <c r="G33" s="32" t="s">
        <v>366</v>
      </c>
      <c r="H33" t="s">
        <v>367</v>
      </c>
      <c r="I33">
        <v>2</v>
      </c>
    </row>
    <row r="34" spans="1:9">
      <c r="A34" t="s">
        <v>427</v>
      </c>
      <c r="B34" s="32" t="s">
        <v>88</v>
      </c>
      <c r="D34" t="s">
        <v>24</v>
      </c>
      <c r="E34">
        <v>25</v>
      </c>
      <c r="F34" t="s">
        <v>81</v>
      </c>
      <c r="G34" s="32" t="s">
        <v>368</v>
      </c>
      <c r="H34" t="s">
        <v>315</v>
      </c>
      <c r="I34">
        <v>6</v>
      </c>
    </row>
    <row r="35" spans="1:9">
      <c r="A35" t="s">
        <v>473</v>
      </c>
      <c r="B35" s="32" t="s">
        <v>88</v>
      </c>
      <c r="D35" t="s">
        <v>19</v>
      </c>
      <c r="E35">
        <v>25</v>
      </c>
      <c r="F35">
        <v>26</v>
      </c>
      <c r="G35" s="32" t="s">
        <v>369</v>
      </c>
      <c r="H35" t="s">
        <v>370</v>
      </c>
      <c r="I35">
        <v>7</v>
      </c>
    </row>
    <row r="36" spans="1:9">
      <c r="A36" t="s">
        <v>453</v>
      </c>
      <c r="B36" s="32" t="s">
        <v>88</v>
      </c>
      <c r="D36" t="s">
        <v>24</v>
      </c>
      <c r="E36">
        <v>26</v>
      </c>
      <c r="F36" t="s">
        <v>81</v>
      </c>
      <c r="G36" s="32" t="s">
        <v>114</v>
      </c>
      <c r="H36" t="s">
        <v>371</v>
      </c>
      <c r="I36">
        <v>3</v>
      </c>
    </row>
    <row r="37" spans="1:9">
      <c r="A37" t="s">
        <v>453</v>
      </c>
      <c r="B37" s="32" t="s">
        <v>88</v>
      </c>
      <c r="D37" t="s">
        <v>25</v>
      </c>
      <c r="E37">
        <v>26</v>
      </c>
      <c r="F37" t="s">
        <v>81</v>
      </c>
      <c r="G37" s="32" t="s">
        <v>192</v>
      </c>
      <c r="H37" t="s">
        <v>372</v>
      </c>
      <c r="I37">
        <v>5</v>
      </c>
    </row>
    <row r="38" spans="1:9">
      <c r="A38" t="s">
        <v>481</v>
      </c>
      <c r="B38" s="32" t="s">
        <v>88</v>
      </c>
      <c r="D38" t="s">
        <v>72</v>
      </c>
      <c r="E38">
        <v>30</v>
      </c>
      <c r="F38" t="s">
        <v>480</v>
      </c>
      <c r="G38" s="32" t="s">
        <v>374</v>
      </c>
      <c r="H38" t="s">
        <v>257</v>
      </c>
      <c r="I38"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9DC6-659D-4288-BB57-94C7A9AA3C9F}">
  <dimension ref="A1:G23"/>
  <sheetViews>
    <sheetView workbookViewId="0">
      <selection sqref="A1:G23"/>
    </sheetView>
  </sheetViews>
  <sheetFormatPr baseColWidth="10" defaultColWidth="8.83203125" defaultRowHeight="15"/>
  <cols>
    <col min="1" max="1" width="22.5" bestFit="1" customWidth="1"/>
    <col min="2" max="2" width="11.1640625" bestFit="1" customWidth="1"/>
    <col min="3" max="3" width="8.83203125" bestFit="1" customWidth="1"/>
    <col min="4" max="4" width="11.5" bestFit="1" customWidth="1"/>
    <col min="5" max="5" width="41.33203125" bestFit="1" customWidth="1"/>
    <col min="6" max="6" width="15.1640625" bestFit="1" customWidth="1"/>
    <col min="7" max="7" width="7.5" bestFit="1" customWidth="1"/>
  </cols>
  <sheetData>
    <row r="1" spans="1:7">
      <c r="A1" s="58" t="s">
        <v>17</v>
      </c>
      <c r="B1" s="59" t="s">
        <v>18</v>
      </c>
      <c r="C1" s="59" t="s">
        <v>35</v>
      </c>
      <c r="D1" s="59" t="s">
        <v>29</v>
      </c>
      <c r="E1" s="59" t="s">
        <v>31</v>
      </c>
      <c r="F1" s="59" t="s">
        <v>10</v>
      </c>
      <c r="G1" s="56" t="s">
        <v>26</v>
      </c>
    </row>
    <row r="2" spans="1:7">
      <c r="A2" s="60" t="s">
        <v>19</v>
      </c>
      <c r="B2" s="61"/>
      <c r="C2" s="62" t="s">
        <v>33</v>
      </c>
      <c r="D2" s="62" t="s">
        <v>93</v>
      </c>
      <c r="E2" s="62" t="s">
        <v>37</v>
      </c>
      <c r="F2" s="62" t="s">
        <v>38</v>
      </c>
      <c r="G2" s="63">
        <v>1</v>
      </c>
    </row>
    <row r="3" spans="1:7">
      <c r="A3" s="60" t="s">
        <v>19</v>
      </c>
      <c r="B3" s="61"/>
      <c r="C3" s="62" t="s">
        <v>33</v>
      </c>
      <c r="D3" s="62" t="s">
        <v>95</v>
      </c>
      <c r="E3" s="62" t="s">
        <v>77</v>
      </c>
      <c r="F3" s="62" t="s">
        <v>40</v>
      </c>
      <c r="G3" s="63">
        <v>1</v>
      </c>
    </row>
    <row r="4" spans="1:7">
      <c r="A4" s="60" t="s">
        <v>19</v>
      </c>
      <c r="B4" s="61"/>
      <c r="C4" s="62" t="s">
        <v>33</v>
      </c>
      <c r="D4" s="62" t="s">
        <v>67</v>
      </c>
      <c r="E4" s="62" t="s">
        <v>78</v>
      </c>
      <c r="F4" s="62" t="s">
        <v>46</v>
      </c>
      <c r="G4" s="63">
        <v>1</v>
      </c>
    </row>
    <row r="5" spans="1:7">
      <c r="A5" s="60" t="s">
        <v>19</v>
      </c>
      <c r="B5" s="61"/>
      <c r="C5" s="62" t="s">
        <v>82</v>
      </c>
      <c r="D5" s="62" t="s">
        <v>93</v>
      </c>
      <c r="E5" s="62" t="s">
        <v>92</v>
      </c>
      <c r="F5" s="62" t="s">
        <v>69</v>
      </c>
      <c r="G5" s="63">
        <v>4</v>
      </c>
    </row>
    <row r="6" spans="1:7">
      <c r="A6" s="60" t="s">
        <v>19</v>
      </c>
      <c r="B6" s="61"/>
      <c r="C6" s="62" t="s">
        <v>82</v>
      </c>
      <c r="D6" s="62" t="s">
        <v>95</v>
      </c>
      <c r="E6" s="62" t="s">
        <v>77</v>
      </c>
      <c r="F6" s="62" t="s">
        <v>40</v>
      </c>
      <c r="G6" s="63">
        <v>1</v>
      </c>
    </row>
    <row r="7" spans="1:7">
      <c r="A7" s="60" t="s">
        <v>19</v>
      </c>
      <c r="B7" s="61"/>
      <c r="C7" s="62" t="s">
        <v>82</v>
      </c>
      <c r="D7" s="62" t="s">
        <v>95</v>
      </c>
      <c r="E7" s="62" t="s">
        <v>77</v>
      </c>
      <c r="F7" s="62" t="s">
        <v>40</v>
      </c>
      <c r="G7" s="63">
        <v>1</v>
      </c>
    </row>
    <row r="8" spans="1:7">
      <c r="A8" s="60" t="s">
        <v>19</v>
      </c>
      <c r="B8" s="61"/>
      <c r="C8" s="62" t="s">
        <v>82</v>
      </c>
      <c r="D8" s="62" t="s">
        <v>99</v>
      </c>
      <c r="E8" s="62" t="s">
        <v>70</v>
      </c>
      <c r="F8" s="62" t="s">
        <v>60</v>
      </c>
      <c r="G8" s="63">
        <v>4</v>
      </c>
    </row>
    <row r="9" spans="1:7">
      <c r="A9" s="60" t="s">
        <v>19</v>
      </c>
      <c r="B9" s="61"/>
      <c r="C9" s="62" t="s">
        <v>82</v>
      </c>
      <c r="D9" s="62" t="s">
        <v>100</v>
      </c>
      <c r="E9" s="62" t="s">
        <v>55</v>
      </c>
      <c r="F9" s="62" t="s">
        <v>56</v>
      </c>
      <c r="G9" s="63">
        <v>2</v>
      </c>
    </row>
    <row r="10" spans="1:7">
      <c r="A10" s="60" t="s">
        <v>19</v>
      </c>
      <c r="B10" s="61"/>
      <c r="C10" s="62" t="s">
        <v>83</v>
      </c>
      <c r="D10" s="62" t="s">
        <v>93</v>
      </c>
      <c r="E10" s="62" t="s">
        <v>92</v>
      </c>
      <c r="F10" s="62" t="s">
        <v>69</v>
      </c>
      <c r="G10" s="63">
        <v>4</v>
      </c>
    </row>
    <row r="11" spans="1:7">
      <c r="A11" s="60" t="s">
        <v>19</v>
      </c>
      <c r="B11" s="61"/>
      <c r="C11" s="62" t="s">
        <v>83</v>
      </c>
      <c r="D11" s="62" t="s">
        <v>95</v>
      </c>
      <c r="E11" s="62" t="s">
        <v>77</v>
      </c>
      <c r="F11" s="62" t="s">
        <v>40</v>
      </c>
      <c r="G11" s="63">
        <v>1</v>
      </c>
    </row>
    <row r="12" spans="1:7">
      <c r="A12" s="60" t="s">
        <v>19</v>
      </c>
      <c r="B12" s="61"/>
      <c r="C12" s="62" t="s">
        <v>83</v>
      </c>
      <c r="D12" s="62" t="s">
        <v>95</v>
      </c>
      <c r="E12" s="62" t="s">
        <v>77</v>
      </c>
      <c r="F12" s="62" t="s">
        <v>40</v>
      </c>
      <c r="G12" s="63">
        <v>1</v>
      </c>
    </row>
    <row r="13" spans="1:7">
      <c r="A13" s="60" t="s">
        <v>19</v>
      </c>
      <c r="B13" s="61"/>
      <c r="C13" s="62" t="s">
        <v>83</v>
      </c>
      <c r="D13" s="62" t="s">
        <v>99</v>
      </c>
      <c r="E13" s="62" t="s">
        <v>70</v>
      </c>
      <c r="F13" s="62" t="s">
        <v>60</v>
      </c>
      <c r="G13" s="63">
        <v>4</v>
      </c>
    </row>
    <row r="14" spans="1:7">
      <c r="A14" s="60" t="s">
        <v>19</v>
      </c>
      <c r="B14" s="61"/>
      <c r="C14" s="62" t="s">
        <v>83</v>
      </c>
      <c r="D14" s="62" t="s">
        <v>100</v>
      </c>
      <c r="E14" s="62" t="s">
        <v>55</v>
      </c>
      <c r="F14" s="62" t="s">
        <v>56</v>
      </c>
      <c r="G14" s="63">
        <v>2</v>
      </c>
    </row>
    <row r="15" spans="1:7">
      <c r="A15" s="60" t="s">
        <v>61</v>
      </c>
      <c r="B15" s="61"/>
      <c r="C15" s="62" t="s">
        <v>33</v>
      </c>
      <c r="D15" s="62" t="s">
        <v>96</v>
      </c>
      <c r="E15" s="62" t="s">
        <v>42</v>
      </c>
      <c r="F15" s="62" t="s">
        <v>43</v>
      </c>
      <c r="G15" s="63">
        <v>5</v>
      </c>
    </row>
    <row r="16" spans="1:7">
      <c r="A16" s="60" t="s">
        <v>61</v>
      </c>
      <c r="B16" s="61"/>
      <c r="C16" s="62" t="s">
        <v>82</v>
      </c>
      <c r="D16" s="62" t="s">
        <v>94</v>
      </c>
      <c r="E16" s="62" t="s">
        <v>48</v>
      </c>
      <c r="F16" s="62" t="s">
        <v>49</v>
      </c>
      <c r="G16" s="63">
        <v>1</v>
      </c>
    </row>
    <row r="17" spans="1:7">
      <c r="A17" s="60" t="s">
        <v>61</v>
      </c>
      <c r="B17" s="61"/>
      <c r="C17" s="62" t="s">
        <v>82</v>
      </c>
      <c r="D17" s="62" t="s">
        <v>103</v>
      </c>
      <c r="E17" s="62" t="s">
        <v>63</v>
      </c>
      <c r="F17" s="62" t="s">
        <v>51</v>
      </c>
      <c r="G17" s="63">
        <v>5</v>
      </c>
    </row>
    <row r="18" spans="1:7">
      <c r="A18" s="60" t="s">
        <v>61</v>
      </c>
      <c r="B18" s="61"/>
      <c r="C18" s="62" t="s">
        <v>82</v>
      </c>
      <c r="D18" s="62" t="s">
        <v>96</v>
      </c>
      <c r="E18" s="62" t="s">
        <v>42</v>
      </c>
      <c r="F18" s="62" t="s">
        <v>43</v>
      </c>
      <c r="G18" s="63">
        <v>5</v>
      </c>
    </row>
    <row r="19" spans="1:7">
      <c r="A19" s="60" t="s">
        <v>61</v>
      </c>
      <c r="B19" s="61"/>
      <c r="C19" s="62" t="s">
        <v>82</v>
      </c>
      <c r="D19" s="62" t="s">
        <v>96</v>
      </c>
      <c r="E19" s="62" t="s">
        <v>42</v>
      </c>
      <c r="F19" s="62" t="s">
        <v>43</v>
      </c>
      <c r="G19" s="63">
        <v>5</v>
      </c>
    </row>
    <row r="20" spans="1:7">
      <c r="A20" s="60" t="s">
        <v>61</v>
      </c>
      <c r="B20" s="61"/>
      <c r="C20" s="62" t="s">
        <v>83</v>
      </c>
      <c r="D20" s="62" t="s">
        <v>94</v>
      </c>
      <c r="E20" s="62" t="s">
        <v>48</v>
      </c>
      <c r="F20" s="62" t="s">
        <v>49</v>
      </c>
      <c r="G20" s="63">
        <v>1</v>
      </c>
    </row>
    <row r="21" spans="1:7">
      <c r="A21" s="60" t="s">
        <v>61</v>
      </c>
      <c r="B21" s="61"/>
      <c r="C21" s="62" t="s">
        <v>83</v>
      </c>
      <c r="D21" s="62" t="s">
        <v>103</v>
      </c>
      <c r="E21" s="62" t="s">
        <v>63</v>
      </c>
      <c r="F21" s="62" t="s">
        <v>51</v>
      </c>
      <c r="G21" s="63">
        <v>5</v>
      </c>
    </row>
    <row r="22" spans="1:7">
      <c r="A22" s="60" t="s">
        <v>61</v>
      </c>
      <c r="B22" s="61"/>
      <c r="C22" s="62" t="s">
        <v>83</v>
      </c>
      <c r="D22" s="62" t="s">
        <v>96</v>
      </c>
      <c r="E22" s="62" t="s">
        <v>42</v>
      </c>
      <c r="F22" s="62" t="s">
        <v>43</v>
      </c>
      <c r="G22" s="63">
        <v>5</v>
      </c>
    </row>
    <row r="23" spans="1:7">
      <c r="A23" s="64" t="s">
        <v>61</v>
      </c>
      <c r="B23" s="65"/>
      <c r="C23" s="66" t="s">
        <v>83</v>
      </c>
      <c r="D23" s="66" t="s">
        <v>96</v>
      </c>
      <c r="E23" s="66" t="s">
        <v>42</v>
      </c>
      <c r="F23" s="66" t="s">
        <v>43</v>
      </c>
      <c r="G23" s="55">
        <v>5</v>
      </c>
    </row>
  </sheetData>
  <conditionalFormatting sqref="A2:G23">
    <cfRule type="expression" dxfId="304" priority="1">
      <formula>$A2="GARA NAZIONALE 36/36"</formula>
    </cfRule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14334-E875-4834-B770-07B8B6BF7D95}">
  <dimension ref="A1:I39"/>
  <sheetViews>
    <sheetView workbookViewId="0"/>
  </sheetViews>
  <sheetFormatPr baseColWidth="10" defaultColWidth="8.83203125" defaultRowHeight="15"/>
  <cols>
    <col min="1" max="1" width="16" bestFit="1" customWidth="1"/>
    <col min="2" max="2" width="8.33203125" bestFit="1" customWidth="1"/>
    <col min="3" max="3" width="11.1640625" bestFit="1" customWidth="1"/>
    <col min="4" max="4" width="27.6640625" bestFit="1" customWidth="1"/>
    <col min="5" max="5" width="12.5" bestFit="1" customWidth="1"/>
    <col min="6" max="6" width="12.33203125" bestFit="1" customWidth="1"/>
    <col min="7" max="7" width="81.1640625" bestFit="1" customWidth="1"/>
    <col min="8" max="8" width="26.33203125" bestFit="1" customWidth="1"/>
    <col min="9" max="9" width="7.5" bestFit="1" customWidth="1"/>
    <col min="10" max="10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s="32" t="s">
        <v>89</v>
      </c>
      <c r="F2" t="s">
        <v>81</v>
      </c>
      <c r="G2" s="32" t="s">
        <v>8</v>
      </c>
    </row>
    <row r="3" spans="1:9">
      <c r="A3" t="s">
        <v>455</v>
      </c>
      <c r="B3" s="32" t="s">
        <v>89</v>
      </c>
      <c r="D3" t="s">
        <v>20</v>
      </c>
      <c r="E3">
        <v>2</v>
      </c>
      <c r="F3">
        <v>3</v>
      </c>
      <c r="G3" s="32" t="s">
        <v>376</v>
      </c>
      <c r="H3" t="s">
        <v>364</v>
      </c>
      <c r="I3">
        <v>1</v>
      </c>
    </row>
    <row r="4" spans="1:9">
      <c r="A4" t="s">
        <v>413</v>
      </c>
      <c r="B4" s="32" t="s">
        <v>89</v>
      </c>
      <c r="D4" t="s">
        <v>24</v>
      </c>
      <c r="E4">
        <v>3</v>
      </c>
      <c r="F4" t="s">
        <v>81</v>
      </c>
      <c r="G4" s="32" t="s">
        <v>377</v>
      </c>
      <c r="H4" t="s">
        <v>57</v>
      </c>
      <c r="I4">
        <v>2</v>
      </c>
    </row>
    <row r="5" spans="1:9">
      <c r="A5" t="s">
        <v>413</v>
      </c>
      <c r="B5" s="32" t="s">
        <v>89</v>
      </c>
      <c r="D5" t="s">
        <v>24</v>
      </c>
      <c r="E5">
        <v>3</v>
      </c>
      <c r="F5" t="s">
        <v>81</v>
      </c>
      <c r="G5" s="32" t="s">
        <v>114</v>
      </c>
      <c r="H5" t="s">
        <v>142</v>
      </c>
      <c r="I5">
        <v>3</v>
      </c>
    </row>
    <row r="6" spans="1:9">
      <c r="A6" t="s">
        <v>413</v>
      </c>
      <c r="B6" s="32" t="s">
        <v>89</v>
      </c>
      <c r="D6" t="s">
        <v>24</v>
      </c>
      <c r="E6">
        <v>3</v>
      </c>
      <c r="F6" t="s">
        <v>81</v>
      </c>
      <c r="G6" s="32" t="s">
        <v>114</v>
      </c>
      <c r="H6" t="s">
        <v>129</v>
      </c>
      <c r="I6">
        <v>4</v>
      </c>
    </row>
    <row r="7" spans="1:9">
      <c r="A7" t="s">
        <v>413</v>
      </c>
      <c r="B7" s="32" t="s">
        <v>89</v>
      </c>
      <c r="D7" t="s">
        <v>25</v>
      </c>
      <c r="E7">
        <v>3</v>
      </c>
      <c r="F7" t="s">
        <v>81</v>
      </c>
      <c r="G7" s="32" t="s">
        <v>378</v>
      </c>
      <c r="H7" t="s">
        <v>47</v>
      </c>
      <c r="I7">
        <v>5</v>
      </c>
    </row>
    <row r="8" spans="1:9">
      <c r="A8" t="s">
        <v>413</v>
      </c>
      <c r="B8" s="32" t="s">
        <v>89</v>
      </c>
      <c r="C8" t="s">
        <v>484</v>
      </c>
      <c r="D8" t="s">
        <v>23</v>
      </c>
      <c r="E8">
        <v>3</v>
      </c>
      <c r="F8" t="s">
        <v>81</v>
      </c>
      <c r="G8" s="32" t="s">
        <v>501</v>
      </c>
      <c r="H8" t="s">
        <v>494</v>
      </c>
      <c r="I8">
        <v>7</v>
      </c>
    </row>
    <row r="9" spans="1:9">
      <c r="A9" t="s">
        <v>431</v>
      </c>
      <c r="B9" s="32" t="s">
        <v>89</v>
      </c>
      <c r="D9" t="s">
        <v>25</v>
      </c>
      <c r="E9">
        <v>9</v>
      </c>
      <c r="F9" t="s">
        <v>81</v>
      </c>
      <c r="G9" s="32" t="s">
        <v>379</v>
      </c>
      <c r="H9" t="s">
        <v>259</v>
      </c>
      <c r="I9">
        <v>1</v>
      </c>
    </row>
    <row r="10" spans="1:9">
      <c r="A10" t="s">
        <v>474</v>
      </c>
      <c r="B10" s="32" t="s">
        <v>89</v>
      </c>
      <c r="D10" t="s">
        <v>19</v>
      </c>
      <c r="E10">
        <v>9</v>
      </c>
      <c r="F10">
        <v>10</v>
      </c>
      <c r="G10" s="32" t="s">
        <v>380</v>
      </c>
      <c r="H10" t="s">
        <v>381</v>
      </c>
      <c r="I10">
        <v>1</v>
      </c>
    </row>
    <row r="11" spans="1:9">
      <c r="A11" t="s">
        <v>431</v>
      </c>
      <c r="B11" s="32" t="s">
        <v>89</v>
      </c>
      <c r="C11" t="s">
        <v>484</v>
      </c>
      <c r="D11" t="s">
        <v>25</v>
      </c>
      <c r="E11">
        <v>9</v>
      </c>
      <c r="F11" t="s">
        <v>81</v>
      </c>
      <c r="G11" s="32" t="s">
        <v>555</v>
      </c>
      <c r="H11" t="s">
        <v>556</v>
      </c>
      <c r="I11">
        <v>4</v>
      </c>
    </row>
    <row r="12" spans="1:9">
      <c r="A12" t="s">
        <v>474</v>
      </c>
      <c r="B12" s="32" t="s">
        <v>89</v>
      </c>
      <c r="D12" t="s">
        <v>68</v>
      </c>
      <c r="E12">
        <v>9</v>
      </c>
      <c r="F12">
        <v>10</v>
      </c>
      <c r="G12" s="32" t="s">
        <v>382</v>
      </c>
      <c r="H12" t="s">
        <v>383</v>
      </c>
      <c r="I12">
        <v>6</v>
      </c>
    </row>
    <row r="13" spans="1:9">
      <c r="A13" t="s">
        <v>474</v>
      </c>
      <c r="B13" s="32" t="s">
        <v>89</v>
      </c>
      <c r="C13" t="s">
        <v>484</v>
      </c>
      <c r="D13" t="s">
        <v>20</v>
      </c>
      <c r="E13">
        <v>9</v>
      </c>
      <c r="F13" t="s">
        <v>418</v>
      </c>
      <c r="G13" s="32" t="s">
        <v>585</v>
      </c>
      <c r="H13" t="s">
        <v>586</v>
      </c>
      <c r="I13">
        <v>7</v>
      </c>
    </row>
    <row r="14" spans="1:9">
      <c r="A14" t="s">
        <v>418</v>
      </c>
      <c r="B14" s="32" t="s">
        <v>89</v>
      </c>
      <c r="D14" t="s">
        <v>25</v>
      </c>
      <c r="E14">
        <v>10</v>
      </c>
      <c r="F14" t="s">
        <v>81</v>
      </c>
      <c r="G14" s="32" t="s">
        <v>384</v>
      </c>
      <c r="H14" t="s">
        <v>385</v>
      </c>
      <c r="I14">
        <v>3</v>
      </c>
    </row>
    <row r="15" spans="1:9">
      <c r="A15" t="s">
        <v>418</v>
      </c>
      <c r="B15" s="32" t="s">
        <v>89</v>
      </c>
      <c r="D15" t="s">
        <v>23</v>
      </c>
      <c r="E15">
        <v>10</v>
      </c>
      <c r="F15" t="s">
        <v>81</v>
      </c>
      <c r="G15" s="32" t="s">
        <v>552</v>
      </c>
      <c r="H15" t="s">
        <v>557</v>
      </c>
      <c r="I15">
        <v>3</v>
      </c>
    </row>
    <row r="16" spans="1:9">
      <c r="A16" t="s">
        <v>418</v>
      </c>
      <c r="B16" s="32" t="s">
        <v>89</v>
      </c>
      <c r="D16" t="s">
        <v>24</v>
      </c>
      <c r="E16">
        <v>10</v>
      </c>
      <c r="F16" t="s">
        <v>81</v>
      </c>
      <c r="G16" s="32" t="s">
        <v>386</v>
      </c>
      <c r="H16" t="s">
        <v>387</v>
      </c>
      <c r="I16">
        <v>4</v>
      </c>
    </row>
    <row r="17" spans="1:9">
      <c r="A17" t="s">
        <v>459</v>
      </c>
      <c r="B17" s="32" t="s">
        <v>89</v>
      </c>
      <c r="D17" t="s">
        <v>21</v>
      </c>
      <c r="E17">
        <v>14</v>
      </c>
      <c r="F17" t="s">
        <v>434</v>
      </c>
      <c r="G17" s="32" t="s">
        <v>574</v>
      </c>
      <c r="H17" t="s">
        <v>231</v>
      </c>
      <c r="I17">
        <v>2</v>
      </c>
    </row>
    <row r="18" spans="1:9">
      <c r="A18" t="s">
        <v>459</v>
      </c>
      <c r="B18" s="32" t="s">
        <v>89</v>
      </c>
      <c r="D18" t="s">
        <v>21</v>
      </c>
      <c r="E18">
        <v>14</v>
      </c>
      <c r="F18" t="s">
        <v>434</v>
      </c>
      <c r="G18" s="32" t="s">
        <v>575</v>
      </c>
      <c r="H18" t="s">
        <v>231</v>
      </c>
      <c r="I18">
        <v>2</v>
      </c>
    </row>
    <row r="19" spans="1:9">
      <c r="A19" t="s">
        <v>421</v>
      </c>
      <c r="B19" s="32" t="s">
        <v>89</v>
      </c>
      <c r="C19" t="s">
        <v>487</v>
      </c>
      <c r="D19" t="s">
        <v>61</v>
      </c>
      <c r="E19">
        <v>15</v>
      </c>
      <c r="F19" t="s">
        <v>102</v>
      </c>
      <c r="G19" s="32" t="s">
        <v>373</v>
      </c>
      <c r="H19" t="s">
        <v>109</v>
      </c>
      <c r="I19">
        <v>4</v>
      </c>
    </row>
    <row r="20" spans="1:9">
      <c r="A20" t="s">
        <v>449</v>
      </c>
      <c r="B20" s="32" t="s">
        <v>89</v>
      </c>
      <c r="D20" t="s">
        <v>19</v>
      </c>
      <c r="E20">
        <v>16</v>
      </c>
      <c r="F20">
        <v>17</v>
      </c>
      <c r="G20" s="32" t="s">
        <v>388</v>
      </c>
      <c r="H20" t="s">
        <v>161</v>
      </c>
      <c r="I20">
        <v>1</v>
      </c>
    </row>
    <row r="21" spans="1:9">
      <c r="A21" t="s">
        <v>434</v>
      </c>
      <c r="B21" s="32" t="s">
        <v>89</v>
      </c>
      <c r="D21" t="s">
        <v>25</v>
      </c>
      <c r="E21">
        <v>16</v>
      </c>
      <c r="F21" t="s">
        <v>81</v>
      </c>
      <c r="G21" s="32" t="s">
        <v>389</v>
      </c>
      <c r="H21" t="s">
        <v>390</v>
      </c>
      <c r="I21">
        <v>2</v>
      </c>
    </row>
    <row r="22" spans="1:9">
      <c r="A22" t="s">
        <v>449</v>
      </c>
      <c r="B22" s="32" t="s">
        <v>89</v>
      </c>
      <c r="D22" t="s">
        <v>19</v>
      </c>
      <c r="E22">
        <v>16</v>
      </c>
      <c r="F22">
        <v>17</v>
      </c>
      <c r="G22" s="32" t="s">
        <v>391</v>
      </c>
      <c r="H22" t="s">
        <v>392</v>
      </c>
      <c r="I22">
        <v>5</v>
      </c>
    </row>
    <row r="23" spans="1:9">
      <c r="A23" t="s">
        <v>449</v>
      </c>
      <c r="B23" s="32" t="s">
        <v>89</v>
      </c>
      <c r="D23" t="s">
        <v>19</v>
      </c>
      <c r="E23">
        <v>16</v>
      </c>
      <c r="F23">
        <v>17</v>
      </c>
      <c r="G23" s="32" t="s">
        <v>393</v>
      </c>
      <c r="H23" t="s">
        <v>58</v>
      </c>
      <c r="I23">
        <v>6</v>
      </c>
    </row>
    <row r="24" spans="1:9">
      <c r="A24" t="s">
        <v>434</v>
      </c>
      <c r="B24" s="32" t="s">
        <v>89</v>
      </c>
      <c r="C24" t="s">
        <v>484</v>
      </c>
      <c r="D24" t="s">
        <v>23</v>
      </c>
      <c r="E24">
        <v>16</v>
      </c>
      <c r="F24" t="s">
        <v>81</v>
      </c>
      <c r="G24" s="32" t="s">
        <v>501</v>
      </c>
      <c r="H24" t="s">
        <v>494</v>
      </c>
      <c r="I24">
        <v>7</v>
      </c>
    </row>
    <row r="25" spans="1:9">
      <c r="A25" t="s">
        <v>102</v>
      </c>
      <c r="B25" s="32" t="s">
        <v>89</v>
      </c>
      <c r="C25" t="s">
        <v>487</v>
      </c>
      <c r="D25" t="s">
        <v>24</v>
      </c>
      <c r="E25">
        <v>17</v>
      </c>
      <c r="F25" t="s">
        <v>81</v>
      </c>
      <c r="G25" s="32" t="s">
        <v>114</v>
      </c>
      <c r="H25" t="s">
        <v>165</v>
      </c>
      <c r="I25">
        <v>3</v>
      </c>
    </row>
    <row r="26" spans="1:9">
      <c r="A26" t="s">
        <v>102</v>
      </c>
      <c r="B26" s="32" t="s">
        <v>89</v>
      </c>
      <c r="C26" t="s">
        <v>484</v>
      </c>
      <c r="D26" t="s">
        <v>25</v>
      </c>
      <c r="E26">
        <v>17</v>
      </c>
      <c r="G26" s="32" t="s">
        <v>584</v>
      </c>
      <c r="H26" t="s">
        <v>561</v>
      </c>
      <c r="I26">
        <v>4</v>
      </c>
    </row>
    <row r="27" spans="1:9">
      <c r="A27" t="s">
        <v>475</v>
      </c>
      <c r="B27" s="32" t="s">
        <v>89</v>
      </c>
      <c r="D27" t="s">
        <v>20</v>
      </c>
      <c r="E27">
        <v>23</v>
      </c>
      <c r="F27">
        <v>24</v>
      </c>
      <c r="G27" s="32" t="s">
        <v>558</v>
      </c>
      <c r="H27" t="s">
        <v>125</v>
      </c>
      <c r="I27">
        <v>1</v>
      </c>
    </row>
    <row r="28" spans="1:9">
      <c r="A28" t="s">
        <v>475</v>
      </c>
      <c r="B28" s="32" t="s">
        <v>89</v>
      </c>
      <c r="D28" t="s">
        <v>20</v>
      </c>
      <c r="E28">
        <v>23</v>
      </c>
      <c r="F28">
        <v>24</v>
      </c>
      <c r="G28" s="32" t="s">
        <v>559</v>
      </c>
      <c r="H28" t="s">
        <v>199</v>
      </c>
      <c r="I28">
        <v>2</v>
      </c>
    </row>
    <row r="29" spans="1:9">
      <c r="A29" t="s">
        <v>475</v>
      </c>
      <c r="B29" s="32" t="s">
        <v>89</v>
      </c>
      <c r="D29" t="s">
        <v>20</v>
      </c>
      <c r="E29">
        <v>23</v>
      </c>
      <c r="F29">
        <v>24</v>
      </c>
      <c r="G29" s="32" t="s">
        <v>394</v>
      </c>
      <c r="H29" t="s">
        <v>111</v>
      </c>
      <c r="I29">
        <v>3</v>
      </c>
    </row>
    <row r="30" spans="1:9">
      <c r="A30" t="s">
        <v>475</v>
      </c>
      <c r="B30" s="32" t="s">
        <v>89</v>
      </c>
      <c r="D30" t="s">
        <v>20</v>
      </c>
      <c r="E30">
        <v>23</v>
      </c>
      <c r="F30">
        <v>24</v>
      </c>
      <c r="G30" s="32" t="s">
        <v>560</v>
      </c>
      <c r="H30" t="s">
        <v>561</v>
      </c>
      <c r="I30">
        <v>4</v>
      </c>
    </row>
    <row r="31" spans="1:9">
      <c r="A31" t="s">
        <v>475</v>
      </c>
      <c r="B31" s="32" t="s">
        <v>89</v>
      </c>
      <c r="D31" t="s">
        <v>20</v>
      </c>
      <c r="E31">
        <v>23</v>
      </c>
      <c r="F31">
        <v>24</v>
      </c>
      <c r="G31" s="32" t="s">
        <v>562</v>
      </c>
      <c r="H31" t="s">
        <v>261</v>
      </c>
      <c r="I31">
        <v>5</v>
      </c>
    </row>
    <row r="32" spans="1:9">
      <c r="A32" t="s">
        <v>475</v>
      </c>
      <c r="B32" s="32" t="s">
        <v>89</v>
      </c>
      <c r="D32" t="s">
        <v>20</v>
      </c>
      <c r="E32">
        <v>23</v>
      </c>
      <c r="F32">
        <v>24</v>
      </c>
      <c r="G32" s="32" t="s">
        <v>563</v>
      </c>
      <c r="H32" t="s">
        <v>158</v>
      </c>
      <c r="I32">
        <v>6</v>
      </c>
    </row>
    <row r="33" spans="1:9">
      <c r="A33" t="s">
        <v>475</v>
      </c>
      <c r="B33" s="32" t="s">
        <v>89</v>
      </c>
      <c r="D33" t="s">
        <v>20</v>
      </c>
      <c r="E33">
        <v>23</v>
      </c>
      <c r="F33">
        <v>24</v>
      </c>
      <c r="G33" s="32" t="s">
        <v>564</v>
      </c>
      <c r="H33" t="s">
        <v>179</v>
      </c>
      <c r="I33">
        <v>7</v>
      </c>
    </row>
    <row r="34" spans="1:9">
      <c r="A34" t="s">
        <v>476</v>
      </c>
      <c r="B34" s="32" t="s">
        <v>89</v>
      </c>
      <c r="D34" t="s">
        <v>61</v>
      </c>
      <c r="E34">
        <v>28</v>
      </c>
      <c r="F34">
        <v>30</v>
      </c>
      <c r="G34" s="32" t="s">
        <v>395</v>
      </c>
      <c r="H34" t="s">
        <v>315</v>
      </c>
      <c r="I34">
        <v>6</v>
      </c>
    </row>
    <row r="35" spans="1:9">
      <c r="A35" t="s">
        <v>468</v>
      </c>
      <c r="B35" s="32" t="s">
        <v>89</v>
      </c>
      <c r="D35" t="s">
        <v>61</v>
      </c>
      <c r="E35">
        <v>29</v>
      </c>
      <c r="F35">
        <v>31</v>
      </c>
      <c r="G35" s="32" t="s">
        <v>396</v>
      </c>
      <c r="H35" t="s">
        <v>397</v>
      </c>
      <c r="I35">
        <v>1</v>
      </c>
    </row>
    <row r="36" spans="1:9">
      <c r="A36" t="s">
        <v>469</v>
      </c>
      <c r="B36" s="32" t="s">
        <v>89</v>
      </c>
      <c r="D36" t="s">
        <v>20</v>
      </c>
      <c r="E36">
        <v>30</v>
      </c>
      <c r="F36">
        <v>31</v>
      </c>
      <c r="G36" s="32" t="s">
        <v>398</v>
      </c>
      <c r="H36" t="s">
        <v>69</v>
      </c>
      <c r="I36">
        <v>4</v>
      </c>
    </row>
    <row r="37" spans="1:9">
      <c r="A37" t="s">
        <v>581</v>
      </c>
      <c r="B37" s="32" t="s">
        <v>89</v>
      </c>
      <c r="D37" t="s">
        <v>24</v>
      </c>
      <c r="E37">
        <v>31</v>
      </c>
      <c r="F37" t="s">
        <v>571</v>
      </c>
      <c r="G37" s="32" t="s">
        <v>565</v>
      </c>
      <c r="H37" t="s">
        <v>240</v>
      </c>
      <c r="I37">
        <v>2</v>
      </c>
    </row>
    <row r="38" spans="1:9">
      <c r="A38" t="s">
        <v>581</v>
      </c>
      <c r="B38" s="32" t="s">
        <v>89</v>
      </c>
      <c r="D38" t="s">
        <v>22</v>
      </c>
      <c r="E38">
        <v>31</v>
      </c>
      <c r="F38" t="s">
        <v>571</v>
      </c>
      <c r="G38" s="32" t="s">
        <v>400</v>
      </c>
      <c r="H38" t="s">
        <v>59</v>
      </c>
      <c r="I38">
        <v>3</v>
      </c>
    </row>
    <row r="39" spans="1:9">
      <c r="A39" t="s">
        <v>442</v>
      </c>
      <c r="B39" s="32" t="s">
        <v>89</v>
      </c>
      <c r="C39" t="s">
        <v>484</v>
      </c>
      <c r="D39" t="s">
        <v>23</v>
      </c>
      <c r="E39">
        <v>31</v>
      </c>
      <c r="F39" t="s">
        <v>81</v>
      </c>
      <c r="G39" s="32" t="s">
        <v>566</v>
      </c>
      <c r="H39" t="s">
        <v>331</v>
      </c>
      <c r="I39">
        <v>7</v>
      </c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D741E-F3E4-49A7-8976-CAB1C5953F3E}">
  <dimension ref="A1:I12"/>
  <sheetViews>
    <sheetView workbookViewId="0"/>
  </sheetViews>
  <sheetFormatPr baseColWidth="10" defaultColWidth="8.83203125" defaultRowHeight="15"/>
  <cols>
    <col min="1" max="1" width="11.5" bestFit="1" customWidth="1"/>
    <col min="2" max="2" width="10.5" bestFit="1" customWidth="1"/>
    <col min="3" max="3" width="11.1640625" bestFit="1" customWidth="1"/>
    <col min="4" max="4" width="27.1640625" bestFit="1" customWidth="1"/>
    <col min="5" max="5" width="12.5" bestFit="1" customWidth="1"/>
    <col min="6" max="6" width="11.33203125" bestFit="1" customWidth="1"/>
    <col min="7" max="7" width="65.5" bestFit="1" customWidth="1"/>
    <col min="8" max="8" width="17.5" bestFit="1" customWidth="1"/>
    <col min="9" max="9" width="7.5" bestFit="1" customWidth="1"/>
    <col min="10" max="10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s="32" t="s">
        <v>90</v>
      </c>
      <c r="F2" t="s">
        <v>81</v>
      </c>
      <c r="G2" s="32" t="s">
        <v>9</v>
      </c>
    </row>
    <row r="3" spans="1:9">
      <c r="A3" t="s">
        <v>411</v>
      </c>
      <c r="B3" s="32" t="s">
        <v>90</v>
      </c>
      <c r="D3" t="s">
        <v>24</v>
      </c>
      <c r="E3">
        <v>1</v>
      </c>
      <c r="F3" t="s">
        <v>81</v>
      </c>
      <c r="G3" s="32" t="s">
        <v>375</v>
      </c>
      <c r="H3" t="s">
        <v>144</v>
      </c>
      <c r="I3">
        <v>5</v>
      </c>
    </row>
    <row r="4" spans="1:9">
      <c r="A4" t="s">
        <v>410</v>
      </c>
      <c r="B4" s="32" t="s">
        <v>90</v>
      </c>
      <c r="D4" t="s">
        <v>19</v>
      </c>
      <c r="E4">
        <v>1</v>
      </c>
      <c r="F4">
        <v>2</v>
      </c>
      <c r="G4" s="32" t="s">
        <v>401</v>
      </c>
      <c r="H4" t="s">
        <v>113</v>
      </c>
      <c r="I4">
        <v>6</v>
      </c>
    </row>
    <row r="5" spans="1:9">
      <c r="A5" t="s">
        <v>445</v>
      </c>
      <c r="B5" s="32" t="s">
        <v>90</v>
      </c>
      <c r="D5" t="s">
        <v>19</v>
      </c>
      <c r="E5">
        <v>5</v>
      </c>
      <c r="F5">
        <v>6</v>
      </c>
      <c r="G5" s="32" t="s">
        <v>402</v>
      </c>
      <c r="H5" t="s">
        <v>60</v>
      </c>
      <c r="I5">
        <v>4</v>
      </c>
    </row>
    <row r="6" spans="1:9">
      <c r="A6" t="s">
        <v>483</v>
      </c>
      <c r="B6" s="32" t="s">
        <v>90</v>
      </c>
      <c r="D6" t="s">
        <v>61</v>
      </c>
      <c r="E6">
        <v>5</v>
      </c>
      <c r="F6">
        <v>7</v>
      </c>
      <c r="G6" s="32" t="s">
        <v>399</v>
      </c>
      <c r="H6" t="s">
        <v>43</v>
      </c>
      <c r="I6">
        <v>5</v>
      </c>
    </row>
    <row r="7" spans="1:9">
      <c r="A7" t="s">
        <v>417</v>
      </c>
      <c r="B7" s="32" t="s">
        <v>90</v>
      </c>
      <c r="D7" t="s">
        <v>19</v>
      </c>
      <c r="E7">
        <v>6</v>
      </c>
      <c r="G7" s="32" t="s">
        <v>77</v>
      </c>
      <c r="H7" t="s">
        <v>40</v>
      </c>
      <c r="I7">
        <v>1</v>
      </c>
    </row>
    <row r="8" spans="1:9">
      <c r="A8" t="s">
        <v>93</v>
      </c>
      <c r="B8" s="32" t="s">
        <v>90</v>
      </c>
      <c r="D8" t="s">
        <v>20</v>
      </c>
      <c r="E8">
        <v>6</v>
      </c>
      <c r="F8">
        <v>7</v>
      </c>
      <c r="G8" s="32" t="s">
        <v>403</v>
      </c>
      <c r="H8" t="s">
        <v>39</v>
      </c>
      <c r="I8">
        <v>5</v>
      </c>
    </row>
    <row r="9" spans="1:9">
      <c r="A9" t="s">
        <v>93</v>
      </c>
      <c r="B9" s="32" t="s">
        <v>90</v>
      </c>
      <c r="D9" t="s">
        <v>20</v>
      </c>
      <c r="E9">
        <v>6</v>
      </c>
      <c r="F9">
        <v>7</v>
      </c>
      <c r="G9" s="32" t="s">
        <v>404</v>
      </c>
      <c r="H9" t="s">
        <v>158</v>
      </c>
      <c r="I9">
        <v>6</v>
      </c>
    </row>
    <row r="10" spans="1:9">
      <c r="A10" t="s">
        <v>101</v>
      </c>
      <c r="B10" s="32" t="s">
        <v>90</v>
      </c>
      <c r="D10" t="s">
        <v>24</v>
      </c>
      <c r="E10">
        <v>7</v>
      </c>
      <c r="F10" t="s">
        <v>81</v>
      </c>
      <c r="G10" s="32" t="s">
        <v>583</v>
      </c>
      <c r="H10" t="s">
        <v>231</v>
      </c>
      <c r="I10">
        <v>2</v>
      </c>
    </row>
    <row r="11" spans="1:9">
      <c r="A11" t="s">
        <v>101</v>
      </c>
      <c r="B11" s="32" t="s">
        <v>90</v>
      </c>
      <c r="D11" t="s">
        <v>23</v>
      </c>
      <c r="E11">
        <v>7</v>
      </c>
      <c r="F11" t="s">
        <v>81</v>
      </c>
      <c r="G11" s="32" t="s">
        <v>567</v>
      </c>
      <c r="H11" t="s">
        <v>116</v>
      </c>
      <c r="I11">
        <v>3</v>
      </c>
    </row>
    <row r="12" spans="1:9">
      <c r="A12" t="s">
        <v>101</v>
      </c>
      <c r="B12" s="32" t="s">
        <v>90</v>
      </c>
      <c r="C12" t="s">
        <v>484</v>
      </c>
      <c r="D12" t="s">
        <v>23</v>
      </c>
      <c r="E12">
        <v>7</v>
      </c>
      <c r="F12" t="s">
        <v>81</v>
      </c>
      <c r="G12" s="32" t="s">
        <v>501</v>
      </c>
      <c r="H12" t="s">
        <v>497</v>
      </c>
      <c r="I12">
        <v>7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3A34-3F3E-4D59-8BBD-128D0152E854}">
  <dimension ref="A1:I3"/>
  <sheetViews>
    <sheetView workbookViewId="0"/>
  </sheetViews>
  <sheetFormatPr baseColWidth="10" defaultColWidth="8.83203125" defaultRowHeight="15"/>
  <cols>
    <col min="1" max="1" width="11.5" bestFit="1" customWidth="1"/>
    <col min="2" max="2" width="9.5" bestFit="1" customWidth="1"/>
    <col min="3" max="3" width="11.1640625" bestFit="1" customWidth="1"/>
    <col min="4" max="4" width="11.5" bestFit="1" customWidth="1"/>
    <col min="5" max="5" width="12.5" bestFit="1" customWidth="1"/>
    <col min="6" max="6" width="11.33203125" bestFit="1" customWidth="1"/>
    <col min="7" max="7" width="13.33203125" bestFit="1" customWidth="1"/>
    <col min="8" max="8" width="9.5" bestFit="1" customWidth="1"/>
    <col min="9" max="9" width="7.5" bestFit="1" customWidth="1"/>
    <col min="10" max="10" width="7.5" customWidth="1"/>
  </cols>
  <sheetData>
    <row r="1" spans="1:9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</row>
    <row r="2" spans="1:9">
      <c r="A2" t="s">
        <v>81</v>
      </c>
      <c r="B2" s="32" t="s">
        <v>91</v>
      </c>
      <c r="F2" s="32" t="s">
        <v>81</v>
      </c>
      <c r="G2" s="32" t="s">
        <v>28</v>
      </c>
    </row>
    <row r="3" spans="1:9">
      <c r="A3" t="s">
        <v>81</v>
      </c>
      <c r="B3" s="32" t="s">
        <v>91</v>
      </c>
      <c r="F3" s="32"/>
      <c r="G3" s="32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7DBCF-731C-406F-BCA2-2A37017DCDBA}">
  <dimension ref="A1:J408"/>
  <sheetViews>
    <sheetView showGridLines="0" topLeftCell="B72" zoomScale="70" zoomScaleNormal="70" workbookViewId="0">
      <selection activeCell="H87" sqref="H87"/>
    </sheetView>
  </sheetViews>
  <sheetFormatPr baseColWidth="10" defaultColWidth="18.6640625" defaultRowHeight="37.5" customHeight="1"/>
  <cols>
    <col min="1" max="1" width="18.6640625" style="98" hidden="1" customWidth="1"/>
    <col min="2" max="3" width="1.83203125" style="138" customWidth="1"/>
    <col min="4" max="4" width="20" style="98" customWidth="1"/>
    <col min="5" max="5" width="33.1640625" style="98" bestFit="1" customWidth="1"/>
    <col min="6" max="6" width="17" style="99" bestFit="1" customWidth="1"/>
    <col min="7" max="7" width="14.83203125" style="101" bestFit="1" customWidth="1"/>
    <col min="8" max="8" width="99.1640625" style="98" bestFit="1" customWidth="1"/>
    <col min="9" max="9" width="30" style="98" bestFit="1" customWidth="1"/>
    <col min="10" max="10" width="8.6640625" style="98" bestFit="1" customWidth="1"/>
    <col min="11" max="12" width="18.6640625" style="98"/>
    <col min="13" max="13" width="7.33203125" style="98" bestFit="1" customWidth="1"/>
    <col min="14" max="16384" width="18.6640625" style="98"/>
  </cols>
  <sheetData>
    <row r="1" spans="1:10" ht="127.5" customHeight="1">
      <c r="B1" s="204" t="s">
        <v>482</v>
      </c>
      <c r="C1" s="204"/>
      <c r="D1" s="204"/>
      <c r="E1" s="204"/>
      <c r="F1" s="204"/>
      <c r="G1" s="204"/>
      <c r="H1" s="204"/>
      <c r="I1" s="204"/>
      <c r="J1" s="204"/>
    </row>
    <row r="2" spans="1:10" s="107" customFormat="1" ht="37.5" customHeight="1">
      <c r="B2" s="138" t="s">
        <v>29</v>
      </c>
      <c r="C2" s="138" t="s">
        <v>35</v>
      </c>
      <c r="D2" s="108" t="s">
        <v>18</v>
      </c>
      <c r="E2" s="109" t="s">
        <v>17</v>
      </c>
      <c r="F2" s="110" t="s">
        <v>73</v>
      </c>
      <c r="G2" s="111" t="s">
        <v>74</v>
      </c>
      <c r="H2" s="112" t="s">
        <v>31</v>
      </c>
      <c r="I2" s="113" t="s">
        <v>10</v>
      </c>
      <c r="J2" s="113" t="s">
        <v>26</v>
      </c>
    </row>
    <row r="3" spans="1:10" s="107" customFormat="1" ht="37.5" customHeight="1">
      <c r="B3" s="137" t="str">
        <f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f>
        <v/>
      </c>
      <c r="C3" s="138" t="str">
        <f>"Dicembre"</f>
        <v>Dicembre</v>
      </c>
      <c r="D3" s="142"/>
      <c r="E3" s="147"/>
      <c r="F3" s="148"/>
      <c r="G3" s="149" t="s">
        <v>81</v>
      </c>
      <c r="H3" s="114" t="s">
        <v>28</v>
      </c>
      <c r="I3" s="147"/>
      <c r="J3" s="150"/>
    </row>
    <row r="4" spans="1:10" s="107" customFormat="1" ht="37.5" customHeight="1">
      <c r="B4" s="137" t="str">
        <f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f>
        <v/>
      </c>
      <c r="C4" s="137" t="str">
        <f>"Dicembre"</f>
        <v>Dicembre</v>
      </c>
      <c r="D4" s="148"/>
      <c r="E4" s="147"/>
      <c r="F4" s="148"/>
      <c r="G4" s="149"/>
      <c r="H4" s="114"/>
      <c r="I4" s="159"/>
      <c r="J4" s="150"/>
    </row>
    <row r="5" spans="1:10" s="107" customFormat="1" ht="37.5" customHeight="1">
      <c r="B5" s="138" t="s">
        <v>29</v>
      </c>
      <c r="C5" s="138" t="s">
        <v>35</v>
      </c>
      <c r="D5" s="108" t="s">
        <v>18</v>
      </c>
      <c r="E5" s="109" t="s">
        <v>17</v>
      </c>
      <c r="F5" s="110" t="s">
        <v>73</v>
      </c>
      <c r="G5" s="111" t="s">
        <v>74</v>
      </c>
      <c r="H5" s="112" t="s">
        <v>31</v>
      </c>
      <c r="I5" s="113" t="s">
        <v>10</v>
      </c>
      <c r="J5" s="113" t="s">
        <v>26</v>
      </c>
    </row>
    <row r="6" spans="1:10" ht="37.5" customHeight="1">
      <c r="B6" s="137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/>
      </c>
      <c r="C6" s="138" t="str">
        <f t="shared" ref="C6" si="0">"Gennaio"</f>
        <v>Gennaio</v>
      </c>
      <c r="D6" s="142"/>
      <c r="E6" s="147"/>
      <c r="F6" s="148"/>
      <c r="G6" s="149" t="s">
        <v>81</v>
      </c>
      <c r="H6" s="114" t="s">
        <v>0</v>
      </c>
      <c r="I6" s="147"/>
      <c r="J6" s="150"/>
    </row>
    <row r="7" spans="1:10" ht="37.5" customHeight="1">
      <c r="B7" s="137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/>
      </c>
      <c r="C7" s="137" t="str">
        <f>"Gennaio"</f>
        <v>Gennaio</v>
      </c>
      <c r="D7" s="148"/>
      <c r="E7" s="147"/>
      <c r="F7" s="148"/>
      <c r="G7" s="149"/>
      <c r="H7" s="114"/>
      <c r="I7" s="159"/>
      <c r="J7" s="150"/>
    </row>
    <row r="8" spans="1:10" ht="37.5" customHeight="1">
      <c r="A8" s="156"/>
      <c r="B8" s="138" t="s">
        <v>29</v>
      </c>
      <c r="C8" s="138" t="s">
        <v>35</v>
      </c>
      <c r="D8" s="108" t="s">
        <v>18</v>
      </c>
      <c r="E8" s="109" t="s">
        <v>17</v>
      </c>
      <c r="F8" s="110" t="s">
        <v>73</v>
      </c>
      <c r="G8" s="111" t="s">
        <v>74</v>
      </c>
      <c r="H8" s="112" t="s">
        <v>31</v>
      </c>
      <c r="I8" s="113" t="s">
        <v>10</v>
      </c>
      <c r="J8" s="113" t="s">
        <v>26</v>
      </c>
    </row>
    <row r="9" spans="1:10" ht="37.5" customHeight="1">
      <c r="A9" s="158"/>
      <c r="B9" s="13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/>
      </c>
      <c r="C9" s="138" t="str">
        <f t="shared" ref="C9:C20" si="1">"Febbraio"</f>
        <v>Febbraio</v>
      </c>
      <c r="D9" s="142"/>
      <c r="E9" s="147"/>
      <c r="F9" s="148"/>
      <c r="G9" s="149"/>
      <c r="H9" s="114" t="s">
        <v>1</v>
      </c>
      <c r="I9" s="147"/>
      <c r="J9" s="150"/>
    </row>
    <row r="10" spans="1:10" ht="37.5" customHeight="1">
      <c r="A10" s="158"/>
      <c r="B10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6 - 7</v>
      </c>
      <c r="C10" s="157" t="str">
        <f t="shared" si="1"/>
        <v>Febbraio</v>
      </c>
      <c r="D10" s="155"/>
      <c r="E10" s="33" t="s">
        <v>19</v>
      </c>
      <c r="F10" s="102">
        <v>6</v>
      </c>
      <c r="G10" s="33">
        <v>7</v>
      </c>
      <c r="H10" s="33" t="s">
        <v>37</v>
      </c>
      <c r="I10" s="33" t="s">
        <v>38</v>
      </c>
      <c r="J10" s="87">
        <v>1</v>
      </c>
    </row>
    <row r="11" spans="1:10" ht="37.5" customHeight="1">
      <c r="A11" s="158"/>
      <c r="B11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7</v>
      </c>
      <c r="C11" s="157" t="str">
        <f t="shared" si="1"/>
        <v>Febbraio</v>
      </c>
      <c r="D11" s="155"/>
      <c r="E11" s="33" t="s">
        <v>24</v>
      </c>
      <c r="F11" s="102">
        <v>7</v>
      </c>
      <c r="G11" s="33" t="s">
        <v>81</v>
      </c>
      <c r="H11" s="33" t="s">
        <v>66</v>
      </c>
      <c r="I11" s="33" t="s">
        <v>39</v>
      </c>
      <c r="J11" s="87">
        <v>5</v>
      </c>
    </row>
    <row r="12" spans="1:10" ht="37.5" customHeight="1">
      <c r="A12" s="158"/>
      <c r="B12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13 - 14</v>
      </c>
      <c r="C12" s="157" t="str">
        <f t="shared" si="1"/>
        <v>Febbraio</v>
      </c>
      <c r="D12" s="155"/>
      <c r="E12" s="33" t="s">
        <v>19</v>
      </c>
      <c r="F12" s="102">
        <v>13</v>
      </c>
      <c r="G12" s="33">
        <v>14</v>
      </c>
      <c r="H12" s="33" t="s">
        <v>77</v>
      </c>
      <c r="I12" s="33" t="s">
        <v>40</v>
      </c>
      <c r="J12" s="87">
        <v>1</v>
      </c>
    </row>
    <row r="13" spans="1:10" ht="37.5" customHeight="1">
      <c r="A13" s="158"/>
      <c r="B13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13 - 14</v>
      </c>
      <c r="C13" s="157" t="str">
        <f t="shared" si="1"/>
        <v>Febbraio</v>
      </c>
      <c r="D13" s="33" t="s">
        <v>484</v>
      </c>
      <c r="E13" s="87" t="s">
        <v>19</v>
      </c>
      <c r="F13" s="102">
        <v>13</v>
      </c>
      <c r="G13" s="33">
        <v>14</v>
      </c>
      <c r="H13" s="33" t="s">
        <v>485</v>
      </c>
      <c r="I13" s="33" t="s">
        <v>167</v>
      </c>
      <c r="J13" s="87">
        <v>4</v>
      </c>
    </row>
    <row r="14" spans="1:10" ht="37.5" customHeight="1">
      <c r="A14" s="158"/>
      <c r="B14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13 - 14</v>
      </c>
      <c r="C14" s="157" t="str">
        <f t="shared" si="1"/>
        <v>Febbraio</v>
      </c>
      <c r="D14" s="33" t="s">
        <v>486</v>
      </c>
      <c r="E14" s="87" t="s">
        <v>22</v>
      </c>
      <c r="F14" s="102">
        <v>13</v>
      </c>
      <c r="G14" s="33">
        <v>14</v>
      </c>
      <c r="H14" s="33" t="s">
        <v>76</v>
      </c>
      <c r="I14" s="33" t="s">
        <v>79</v>
      </c>
      <c r="J14" s="87">
        <v>7</v>
      </c>
    </row>
    <row r="15" spans="1:10" ht="37.5" customHeight="1">
      <c r="A15" s="158"/>
      <c r="B15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15</v>
      </c>
      <c r="C15" s="157" t="str">
        <f t="shared" si="1"/>
        <v>Febbraio</v>
      </c>
      <c r="D15" s="33" t="s">
        <v>487</v>
      </c>
      <c r="E15" s="87" t="s">
        <v>23</v>
      </c>
      <c r="F15" s="102">
        <v>15</v>
      </c>
      <c r="G15" s="33" t="s">
        <v>81</v>
      </c>
      <c r="H15" s="33" t="s">
        <v>71</v>
      </c>
      <c r="I15" s="33" t="s">
        <v>59</v>
      </c>
      <c r="J15" s="87">
        <v>3</v>
      </c>
    </row>
    <row r="16" spans="1:10" ht="37.5" customHeight="1">
      <c r="A16" s="158"/>
      <c r="B16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18 - 20</v>
      </c>
      <c r="C16" s="157" t="str">
        <f t="shared" si="1"/>
        <v>Febbraio</v>
      </c>
      <c r="D16" s="33"/>
      <c r="E16" s="87" t="s">
        <v>61</v>
      </c>
      <c r="F16" s="102">
        <v>18</v>
      </c>
      <c r="G16" s="33">
        <v>20</v>
      </c>
      <c r="H16" s="33" t="s">
        <v>42</v>
      </c>
      <c r="I16" s="33" t="s">
        <v>43</v>
      </c>
      <c r="J16" s="87">
        <v>5</v>
      </c>
    </row>
    <row r="17" spans="1:10" ht="37.5" customHeight="1">
      <c r="A17" s="158"/>
      <c r="B17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18 - 21</v>
      </c>
      <c r="C17" s="157" t="str">
        <f t="shared" si="1"/>
        <v>Febbraio</v>
      </c>
      <c r="D17" s="33"/>
      <c r="E17" s="87" t="s">
        <v>72</v>
      </c>
      <c r="F17" s="102">
        <v>18</v>
      </c>
      <c r="G17" s="33">
        <v>21</v>
      </c>
      <c r="H17" s="33" t="s">
        <v>41</v>
      </c>
      <c r="I17" s="33" t="s">
        <v>79</v>
      </c>
      <c r="J17" s="87">
        <v>7</v>
      </c>
    </row>
    <row r="18" spans="1:10" ht="37.5" customHeight="1">
      <c r="A18" s="158"/>
      <c r="B18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21</v>
      </c>
      <c r="C18" s="157" t="str">
        <f t="shared" si="1"/>
        <v>Febbraio</v>
      </c>
      <c r="D18" s="33"/>
      <c r="E18" s="87" t="s">
        <v>24</v>
      </c>
      <c r="F18" s="102">
        <v>21</v>
      </c>
      <c r="G18" s="33" t="s">
        <v>81</v>
      </c>
      <c r="H18" s="33" t="s">
        <v>106</v>
      </c>
      <c r="I18" s="33" t="s">
        <v>75</v>
      </c>
      <c r="J18" s="87">
        <v>3</v>
      </c>
    </row>
    <row r="19" spans="1:10" ht="37.5" customHeight="1">
      <c r="A19" s="158"/>
      <c r="B19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26 - 27</v>
      </c>
      <c r="C19" s="157" t="str">
        <f t="shared" si="1"/>
        <v>Febbraio</v>
      </c>
      <c r="D19" s="33" t="s">
        <v>484</v>
      </c>
      <c r="E19" s="87" t="s">
        <v>19</v>
      </c>
      <c r="F19" s="102">
        <v>26</v>
      </c>
      <c r="G19" s="33">
        <v>27</v>
      </c>
      <c r="H19" s="33" t="s">
        <v>488</v>
      </c>
      <c r="I19" s="33" t="s">
        <v>290</v>
      </c>
      <c r="J19" s="87">
        <v>3</v>
      </c>
    </row>
    <row r="20" spans="1:10" ht="37.5" customHeight="1">
      <c r="B20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27</v>
      </c>
      <c r="C20" s="157" t="str">
        <f t="shared" si="1"/>
        <v>Febbraio</v>
      </c>
      <c r="D20" s="33"/>
      <c r="E20" s="87" t="s">
        <v>25</v>
      </c>
      <c r="F20" s="102">
        <v>27</v>
      </c>
      <c r="G20" s="33" t="s">
        <v>81</v>
      </c>
      <c r="H20" s="33" t="s">
        <v>63</v>
      </c>
      <c r="I20" s="33" t="s">
        <v>44</v>
      </c>
      <c r="J20" s="87">
        <v>6</v>
      </c>
    </row>
    <row r="21" spans="1:10" ht="37.5" customHeight="1">
      <c r="B21" s="15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27 - 28</v>
      </c>
      <c r="C21" s="157" t="str">
        <f>"Febbraio"</f>
        <v>Febbraio</v>
      </c>
      <c r="D21" s="33" t="s">
        <v>484</v>
      </c>
      <c r="E21" s="87" t="s">
        <v>19</v>
      </c>
      <c r="F21" s="102">
        <v>27</v>
      </c>
      <c r="G21" s="33">
        <v>28</v>
      </c>
      <c r="H21" s="33" t="s">
        <v>19</v>
      </c>
      <c r="I21" s="33" t="s">
        <v>46</v>
      </c>
      <c r="J21" s="87">
        <v>1</v>
      </c>
    </row>
    <row r="22" spans="1:10" ht="37.5" customHeight="1">
      <c r="B22" s="13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28</v>
      </c>
      <c r="C22" s="137" t="str">
        <f t="shared" ref="C22:C25" si="2">"Febbraio"</f>
        <v>Febbraio</v>
      </c>
      <c r="D22" s="166"/>
      <c r="E22" s="90" t="s">
        <v>25</v>
      </c>
      <c r="F22" s="90">
        <v>28</v>
      </c>
      <c r="G22" s="103" t="s">
        <v>81</v>
      </c>
      <c r="H22" s="33" t="s">
        <v>63</v>
      </c>
      <c r="I22" s="33" t="s">
        <v>59</v>
      </c>
      <c r="J22" s="165">
        <v>3</v>
      </c>
    </row>
    <row r="23" spans="1:10" ht="37.5" customHeight="1">
      <c r="B23" s="13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28</v>
      </c>
      <c r="C23" s="137" t="str">
        <f t="shared" si="2"/>
        <v>Febbraio</v>
      </c>
      <c r="D23" s="166"/>
      <c r="E23" s="90" t="s">
        <v>24</v>
      </c>
      <c r="F23" s="90">
        <v>28</v>
      </c>
      <c r="G23" s="103" t="s">
        <v>81</v>
      </c>
      <c r="H23" s="33" t="s">
        <v>66</v>
      </c>
      <c r="I23" s="33" t="s">
        <v>45</v>
      </c>
      <c r="J23" s="165">
        <v>5</v>
      </c>
    </row>
    <row r="24" spans="1:10" ht="37.5" customHeight="1">
      <c r="B24" s="13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28</v>
      </c>
      <c r="C24" s="137" t="str">
        <f t="shared" si="2"/>
        <v>Febbraio</v>
      </c>
      <c r="D24" s="166" t="s">
        <v>484</v>
      </c>
      <c r="E24" s="90" t="s">
        <v>23</v>
      </c>
      <c r="F24" s="90">
        <v>28</v>
      </c>
      <c r="G24" s="103" t="s">
        <v>81</v>
      </c>
      <c r="H24" s="33" t="s">
        <v>489</v>
      </c>
      <c r="I24" s="33" t="s">
        <v>217</v>
      </c>
      <c r="J24" s="165">
        <v>7</v>
      </c>
    </row>
    <row r="25" spans="1:10" ht="37.5" customHeight="1">
      <c r="B25" s="137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28</v>
      </c>
      <c r="C25" s="137" t="str">
        <f t="shared" si="2"/>
        <v>Febbraio</v>
      </c>
      <c r="D25" s="166" t="s">
        <v>484</v>
      </c>
      <c r="E25" s="90" t="s">
        <v>23</v>
      </c>
      <c r="F25" s="90">
        <v>28</v>
      </c>
      <c r="G25" s="103" t="s">
        <v>81</v>
      </c>
      <c r="H25" s="33" t="s">
        <v>71</v>
      </c>
      <c r="I25" s="33" t="s">
        <v>370</v>
      </c>
      <c r="J25" s="165">
        <v>7</v>
      </c>
    </row>
    <row r="26" spans="1:10" ht="37.5" customHeight="1">
      <c r="B26" s="138" t="s">
        <v>29</v>
      </c>
      <c r="C26" s="138" t="s">
        <v>35</v>
      </c>
      <c r="D26" s="108" t="s">
        <v>18</v>
      </c>
      <c r="E26" s="109" t="s">
        <v>17</v>
      </c>
      <c r="F26" s="110" t="s">
        <v>73</v>
      </c>
      <c r="G26" s="111" t="s">
        <v>74</v>
      </c>
      <c r="H26" s="112" t="s">
        <v>31</v>
      </c>
      <c r="I26" s="113" t="s">
        <v>10</v>
      </c>
      <c r="J26" s="113" t="s">
        <v>26</v>
      </c>
    </row>
    <row r="27" spans="1:10" ht="37.5" customHeight="1">
      <c r="B27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/>
      </c>
      <c r="C27" s="138" t="str">
        <f t="shared" ref="C27:C30" si="3">"Marzo"</f>
        <v>Marzo</v>
      </c>
      <c r="D27" s="142"/>
      <c r="E27" s="147"/>
      <c r="F27" s="148"/>
      <c r="G27" s="149" t="s">
        <v>81</v>
      </c>
      <c r="H27" s="114" t="s">
        <v>27</v>
      </c>
      <c r="I27" s="147"/>
      <c r="J27" s="150"/>
    </row>
    <row r="28" spans="1:10" ht="37.5" customHeight="1">
      <c r="B28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6 - 7</v>
      </c>
      <c r="C28" s="137" t="str">
        <f t="shared" si="3"/>
        <v>Marzo</v>
      </c>
      <c r="D28" s="36" t="s">
        <v>486</v>
      </c>
      <c r="E28" s="33" t="s">
        <v>19</v>
      </c>
      <c r="F28" s="87">
        <v>6</v>
      </c>
      <c r="G28" s="102">
        <v>7</v>
      </c>
      <c r="H28" s="33" t="s">
        <v>107</v>
      </c>
      <c r="I28" s="33" t="s">
        <v>69</v>
      </c>
      <c r="J28" s="88">
        <v>4</v>
      </c>
    </row>
    <row r="29" spans="1:10" ht="37.5" customHeight="1">
      <c r="B29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6</v>
      </c>
      <c r="C29" s="137" t="str">
        <f t="shared" si="3"/>
        <v>Marzo</v>
      </c>
      <c r="D29" s="36" t="s">
        <v>484</v>
      </c>
      <c r="E29" s="33" t="s">
        <v>25</v>
      </c>
      <c r="F29" s="87">
        <v>6</v>
      </c>
      <c r="G29" s="102" t="s">
        <v>81</v>
      </c>
      <c r="H29" s="33" t="s">
        <v>490</v>
      </c>
      <c r="I29" s="33" t="s">
        <v>397</v>
      </c>
      <c r="J29" s="88">
        <v>1</v>
      </c>
    </row>
    <row r="30" spans="1:10" ht="37.5" customHeight="1">
      <c r="B30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7</v>
      </c>
      <c r="C30" s="137" t="str">
        <f t="shared" si="3"/>
        <v>Marzo</v>
      </c>
      <c r="D30" s="36"/>
      <c r="E30" s="33" t="s">
        <v>23</v>
      </c>
      <c r="F30" s="87">
        <v>7</v>
      </c>
      <c r="G30" s="102" t="s">
        <v>81</v>
      </c>
      <c r="H30" s="33" t="s">
        <v>71</v>
      </c>
      <c r="I30" s="33" t="s">
        <v>62</v>
      </c>
      <c r="J30" s="88">
        <v>3</v>
      </c>
    </row>
    <row r="31" spans="1:10" ht="37.5" customHeight="1">
      <c r="B31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12 - 14</v>
      </c>
      <c r="C31" s="137" t="str">
        <f t="shared" ref="C31:C53" si="4">"Marzo"</f>
        <v>Marzo</v>
      </c>
      <c r="D31" s="35"/>
      <c r="E31" s="89" t="s">
        <v>61</v>
      </c>
      <c r="F31" s="90">
        <v>12</v>
      </c>
      <c r="G31" s="103">
        <v>14</v>
      </c>
      <c r="H31" s="33" t="s">
        <v>48</v>
      </c>
      <c r="I31" s="33" t="s">
        <v>49</v>
      </c>
      <c r="J31" s="88">
        <v>1</v>
      </c>
    </row>
    <row r="32" spans="1:10" ht="37.5" customHeight="1">
      <c r="B32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12 - 13</v>
      </c>
      <c r="C32" s="137" t="str">
        <f t="shared" si="4"/>
        <v>Marzo</v>
      </c>
      <c r="D32" s="35"/>
      <c r="E32" s="89" t="s">
        <v>19</v>
      </c>
      <c r="F32" s="90">
        <v>12</v>
      </c>
      <c r="G32" s="103">
        <v>13</v>
      </c>
      <c r="H32" s="33" t="s">
        <v>108</v>
      </c>
      <c r="I32" s="33" t="s">
        <v>109</v>
      </c>
      <c r="J32" s="88">
        <v>4</v>
      </c>
    </row>
    <row r="33" spans="2:10" ht="37.5" customHeight="1">
      <c r="B33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13 - 14</v>
      </c>
      <c r="C33" s="137" t="str">
        <f t="shared" si="4"/>
        <v>Marzo</v>
      </c>
      <c r="D33" s="35"/>
      <c r="E33" s="89" t="s">
        <v>19</v>
      </c>
      <c r="F33" s="90">
        <v>13</v>
      </c>
      <c r="G33" s="103">
        <v>14</v>
      </c>
      <c r="H33" s="33" t="s">
        <v>110</v>
      </c>
      <c r="I33" s="33" t="s">
        <v>111</v>
      </c>
      <c r="J33" s="88">
        <v>3</v>
      </c>
    </row>
    <row r="34" spans="2:10" ht="37.5" customHeight="1">
      <c r="B34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13 - 14</v>
      </c>
      <c r="C34" s="137" t="str">
        <f t="shared" si="4"/>
        <v>Marzo</v>
      </c>
      <c r="D34" s="35"/>
      <c r="E34" s="89" t="s">
        <v>19</v>
      </c>
      <c r="F34" s="90">
        <v>13</v>
      </c>
      <c r="G34" s="103">
        <v>14</v>
      </c>
      <c r="H34" s="33" t="s">
        <v>491</v>
      </c>
      <c r="I34" s="33" t="s">
        <v>39</v>
      </c>
      <c r="J34" s="88">
        <v>5</v>
      </c>
    </row>
    <row r="35" spans="2:10" ht="37.5" customHeight="1">
      <c r="B35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13</v>
      </c>
      <c r="C35" s="137" t="str">
        <f t="shared" si="4"/>
        <v>Marzo</v>
      </c>
      <c r="D35" s="35"/>
      <c r="E35" s="89" t="s">
        <v>24</v>
      </c>
      <c r="F35" s="90">
        <v>13</v>
      </c>
      <c r="G35" s="103" t="s">
        <v>81</v>
      </c>
      <c r="H35" s="33" t="s">
        <v>112</v>
      </c>
      <c r="I35" s="33" t="s">
        <v>113</v>
      </c>
      <c r="J35" s="88">
        <v>6</v>
      </c>
    </row>
    <row r="36" spans="2:10" ht="37.5" customHeight="1">
      <c r="B36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14</v>
      </c>
      <c r="C36" s="137" t="str">
        <f t="shared" si="4"/>
        <v>Marzo</v>
      </c>
      <c r="D36" s="35"/>
      <c r="E36" s="89" t="s">
        <v>24</v>
      </c>
      <c r="F36" s="90">
        <v>14</v>
      </c>
      <c r="G36" s="103" t="s">
        <v>81</v>
      </c>
      <c r="H36" s="33" t="s">
        <v>114</v>
      </c>
      <c r="I36" s="33" t="s">
        <v>115</v>
      </c>
      <c r="J36" s="88">
        <v>1</v>
      </c>
    </row>
    <row r="37" spans="2:10" ht="37.5" customHeight="1">
      <c r="B37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14</v>
      </c>
      <c r="C37" s="137" t="str">
        <f t="shared" si="4"/>
        <v>Marzo</v>
      </c>
      <c r="D37" s="35"/>
      <c r="E37" s="89" t="s">
        <v>25</v>
      </c>
      <c r="F37" s="90">
        <v>14</v>
      </c>
      <c r="G37" s="103" t="s">
        <v>81</v>
      </c>
      <c r="H37" s="33" t="s">
        <v>492</v>
      </c>
      <c r="I37" s="33" t="s">
        <v>116</v>
      </c>
      <c r="J37" s="88">
        <v>3</v>
      </c>
    </row>
    <row r="38" spans="2:10" ht="37.5" customHeight="1">
      <c r="B38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14</v>
      </c>
      <c r="C38" s="137" t="str">
        <f t="shared" si="4"/>
        <v>Marzo</v>
      </c>
      <c r="D38" s="35"/>
      <c r="E38" s="89" t="s">
        <v>24</v>
      </c>
      <c r="F38" s="90">
        <v>14</v>
      </c>
      <c r="G38" s="103" t="s">
        <v>81</v>
      </c>
      <c r="H38" s="33" t="s">
        <v>117</v>
      </c>
      <c r="I38" s="33" t="s">
        <v>118</v>
      </c>
      <c r="J38" s="88">
        <v>4</v>
      </c>
    </row>
    <row r="39" spans="2:10" ht="37.5" customHeight="1">
      <c r="B39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14</v>
      </c>
      <c r="C39" s="137" t="str">
        <f t="shared" si="4"/>
        <v>Marzo</v>
      </c>
      <c r="D39" s="35" t="s">
        <v>484</v>
      </c>
      <c r="E39" s="89" t="s">
        <v>25</v>
      </c>
      <c r="F39" s="90">
        <v>14</v>
      </c>
      <c r="G39" s="103" t="s">
        <v>81</v>
      </c>
      <c r="H39" s="33" t="s">
        <v>493</v>
      </c>
      <c r="I39" s="33" t="s">
        <v>494</v>
      </c>
      <c r="J39" s="88">
        <v>7</v>
      </c>
    </row>
    <row r="40" spans="2:10" ht="37.5" customHeight="1">
      <c r="B40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14</v>
      </c>
      <c r="C40" s="137" t="str">
        <f t="shared" si="4"/>
        <v>Marzo</v>
      </c>
      <c r="D40" s="35" t="s">
        <v>484</v>
      </c>
      <c r="E40" s="89" t="s">
        <v>23</v>
      </c>
      <c r="F40" s="90">
        <v>14</v>
      </c>
      <c r="G40" s="103"/>
      <c r="H40" s="33" t="s">
        <v>71</v>
      </c>
      <c r="I40" s="33" t="s">
        <v>370</v>
      </c>
      <c r="J40" s="88">
        <v>7</v>
      </c>
    </row>
    <row r="41" spans="2:10" ht="37.5" customHeight="1">
      <c r="B41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18 - 21</v>
      </c>
      <c r="C41" s="137" t="str">
        <f t="shared" si="4"/>
        <v>Marzo</v>
      </c>
      <c r="D41" s="35"/>
      <c r="E41" s="89" t="s">
        <v>36</v>
      </c>
      <c r="F41" s="90">
        <v>18</v>
      </c>
      <c r="G41" s="103">
        <v>21</v>
      </c>
      <c r="H41" s="33" t="s">
        <v>119</v>
      </c>
      <c r="I41" s="33" t="s">
        <v>120</v>
      </c>
      <c r="J41" s="88">
        <v>6</v>
      </c>
    </row>
    <row r="42" spans="2:10" ht="37.5" customHeight="1">
      <c r="B42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18 - 21</v>
      </c>
      <c r="C42" s="137" t="str">
        <f t="shared" si="4"/>
        <v>Marzo</v>
      </c>
      <c r="D42" s="35"/>
      <c r="E42" s="89" t="s">
        <v>36</v>
      </c>
      <c r="F42" s="90">
        <v>18</v>
      </c>
      <c r="G42" s="103">
        <v>21</v>
      </c>
      <c r="H42" s="33" t="s">
        <v>121</v>
      </c>
      <c r="I42" s="33" t="s">
        <v>122</v>
      </c>
      <c r="J42" s="88">
        <v>7</v>
      </c>
    </row>
    <row r="43" spans="2:10" ht="37.5" customHeight="1">
      <c r="B43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20</v>
      </c>
      <c r="C43" s="137" t="str">
        <f t="shared" si="4"/>
        <v>Marzo</v>
      </c>
      <c r="D43" s="35"/>
      <c r="E43" s="89" t="s">
        <v>24</v>
      </c>
      <c r="F43" s="90">
        <v>20</v>
      </c>
      <c r="G43" s="103" t="s">
        <v>81</v>
      </c>
      <c r="H43" s="33" t="s">
        <v>114</v>
      </c>
      <c r="I43" s="33" t="s">
        <v>123</v>
      </c>
      <c r="J43" s="88">
        <v>1</v>
      </c>
    </row>
    <row r="44" spans="2:10" ht="37.5" customHeight="1">
      <c r="B44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20 - 21</v>
      </c>
      <c r="C44" s="137" t="str">
        <f t="shared" si="4"/>
        <v>Marzo</v>
      </c>
      <c r="D44" s="35"/>
      <c r="E44" s="89" t="s">
        <v>19</v>
      </c>
      <c r="F44" s="90">
        <v>20</v>
      </c>
      <c r="G44" s="103">
        <v>21</v>
      </c>
      <c r="H44" s="33" t="s">
        <v>124</v>
      </c>
      <c r="I44" s="33" t="s">
        <v>125</v>
      </c>
      <c r="J44" s="88">
        <v>1</v>
      </c>
    </row>
    <row r="45" spans="2:10" ht="37.5" customHeight="1">
      <c r="B45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20 - 21</v>
      </c>
      <c r="C45" s="137" t="str">
        <f t="shared" si="4"/>
        <v>Marzo</v>
      </c>
      <c r="D45" s="35"/>
      <c r="E45" s="89" t="s">
        <v>19</v>
      </c>
      <c r="F45" s="90">
        <v>20</v>
      </c>
      <c r="G45" s="103">
        <v>21</v>
      </c>
      <c r="H45" s="33" t="s">
        <v>126</v>
      </c>
      <c r="I45" s="33" t="s">
        <v>127</v>
      </c>
      <c r="J45" s="88">
        <v>2</v>
      </c>
    </row>
    <row r="46" spans="2:10" ht="37.5" customHeight="1">
      <c r="B46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20</v>
      </c>
      <c r="C46" s="137" t="str">
        <f t="shared" si="4"/>
        <v>Marzo</v>
      </c>
      <c r="D46" s="35" t="s">
        <v>484</v>
      </c>
      <c r="E46" s="89" t="s">
        <v>23</v>
      </c>
      <c r="F46" s="90">
        <v>20</v>
      </c>
      <c r="G46" s="103" t="s">
        <v>81</v>
      </c>
      <c r="H46" s="33" t="s">
        <v>71</v>
      </c>
      <c r="I46" s="33" t="s">
        <v>494</v>
      </c>
      <c r="J46" s="88">
        <v>7</v>
      </c>
    </row>
    <row r="47" spans="2:10" ht="37.5" customHeight="1">
      <c r="B47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47" s="137" t="str">
        <f t="shared" si="4"/>
        <v>Marzo</v>
      </c>
      <c r="D47" s="35"/>
      <c r="E47" s="89" t="s">
        <v>24</v>
      </c>
      <c r="F47" s="90">
        <v>21</v>
      </c>
      <c r="G47" s="103" t="s">
        <v>81</v>
      </c>
      <c r="H47" s="33" t="s">
        <v>114</v>
      </c>
      <c r="I47" s="33" t="s">
        <v>128</v>
      </c>
      <c r="J47" s="88">
        <v>3</v>
      </c>
    </row>
    <row r="48" spans="2:10" ht="37.5" customHeight="1">
      <c r="B48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48" s="137" t="str">
        <f t="shared" si="4"/>
        <v>Marzo</v>
      </c>
      <c r="D48" s="35"/>
      <c r="E48" s="89" t="s">
        <v>25</v>
      </c>
      <c r="F48" s="90">
        <v>21</v>
      </c>
      <c r="G48" s="103" t="s">
        <v>81</v>
      </c>
      <c r="H48" s="33" t="s">
        <v>63</v>
      </c>
      <c r="I48" s="33" t="s">
        <v>129</v>
      </c>
      <c r="J48" s="88">
        <v>4</v>
      </c>
    </row>
    <row r="49" spans="2:10" s="107" customFormat="1" ht="37.5" customHeight="1">
      <c r="B49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49" s="137" t="str">
        <f t="shared" si="4"/>
        <v>Marzo</v>
      </c>
      <c r="D49" s="35"/>
      <c r="E49" s="89" t="s">
        <v>25</v>
      </c>
      <c r="F49" s="90">
        <v>21</v>
      </c>
      <c r="G49" s="103" t="s">
        <v>81</v>
      </c>
      <c r="H49" s="33" t="s">
        <v>63</v>
      </c>
      <c r="I49" s="33" t="s">
        <v>51</v>
      </c>
      <c r="J49" s="88">
        <v>5</v>
      </c>
    </row>
    <row r="50" spans="2:10" ht="37.5" customHeight="1">
      <c r="B50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50" s="137" t="str">
        <f t="shared" si="4"/>
        <v>Marzo</v>
      </c>
      <c r="D50" s="35"/>
      <c r="E50" s="89" t="s">
        <v>25</v>
      </c>
      <c r="F50" s="90">
        <v>21</v>
      </c>
      <c r="G50" s="103" t="s">
        <v>81</v>
      </c>
      <c r="H50" s="33" t="s">
        <v>64</v>
      </c>
      <c r="I50" s="33" t="s">
        <v>50</v>
      </c>
      <c r="J50" s="88">
        <v>6</v>
      </c>
    </row>
    <row r="51" spans="2:10" ht="37.5" customHeight="1">
      <c r="B51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51" s="137" t="str">
        <f t="shared" si="4"/>
        <v>Marzo</v>
      </c>
      <c r="D51" s="35" t="s">
        <v>484</v>
      </c>
      <c r="E51" s="89" t="s">
        <v>25</v>
      </c>
      <c r="F51" s="90">
        <v>21</v>
      </c>
      <c r="G51" s="103" t="s">
        <v>81</v>
      </c>
      <c r="H51" s="33" t="s">
        <v>495</v>
      </c>
      <c r="I51" s="33" t="s">
        <v>217</v>
      </c>
      <c r="J51" s="88">
        <v>7</v>
      </c>
    </row>
    <row r="52" spans="2:10" ht="37.5" customHeight="1">
      <c r="B52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52" s="137" t="str">
        <f t="shared" si="4"/>
        <v>Marzo</v>
      </c>
      <c r="D52" s="35" t="s">
        <v>484</v>
      </c>
      <c r="E52" s="89" t="s">
        <v>23</v>
      </c>
      <c r="F52" s="90">
        <v>21</v>
      </c>
      <c r="G52" s="103"/>
      <c r="H52" s="33" t="s">
        <v>496</v>
      </c>
      <c r="I52" s="33" t="s">
        <v>325</v>
      </c>
      <c r="J52" s="88">
        <v>7</v>
      </c>
    </row>
    <row r="53" spans="2:10" ht="37.5" customHeight="1">
      <c r="B53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53" s="137" t="str">
        <f t="shared" si="4"/>
        <v>Marzo</v>
      </c>
      <c r="D53" s="35" t="s">
        <v>484</v>
      </c>
      <c r="E53" s="89" t="s">
        <v>23</v>
      </c>
      <c r="F53" s="90">
        <v>21</v>
      </c>
      <c r="G53" s="103" t="s">
        <v>81</v>
      </c>
      <c r="H53" s="33" t="s">
        <v>71</v>
      </c>
      <c r="I53" s="33" t="s">
        <v>497</v>
      </c>
      <c r="J53" s="88">
        <v>7</v>
      </c>
    </row>
    <row r="54" spans="2:10" ht="37.5" customHeight="1">
      <c r="B54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26 - 28</v>
      </c>
      <c r="C54" s="137" t="str">
        <f t="shared" ref="C54:C62" si="5">"Marzo"</f>
        <v>Marzo</v>
      </c>
      <c r="D54" s="35"/>
      <c r="E54" s="89" t="s">
        <v>72</v>
      </c>
      <c r="F54" s="90">
        <v>26</v>
      </c>
      <c r="G54" s="103">
        <v>28</v>
      </c>
      <c r="H54" s="33" t="s">
        <v>52</v>
      </c>
      <c r="I54" s="33" t="s">
        <v>53</v>
      </c>
      <c r="J54" s="88">
        <v>3</v>
      </c>
    </row>
    <row r="55" spans="2:10" ht="37.5" customHeight="1">
      <c r="B55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26 - 27</v>
      </c>
      <c r="C55" s="137" t="str">
        <f t="shared" si="5"/>
        <v>Marzo</v>
      </c>
      <c r="D55" s="35"/>
      <c r="E55" s="89" t="s">
        <v>19</v>
      </c>
      <c r="F55" s="90">
        <v>26</v>
      </c>
      <c r="G55" s="103">
        <v>27</v>
      </c>
      <c r="H55" s="33" t="s">
        <v>70</v>
      </c>
      <c r="I55" s="33" t="s">
        <v>60</v>
      </c>
      <c r="J55" s="88">
        <v>4</v>
      </c>
    </row>
    <row r="56" spans="2:10" ht="37.5" customHeight="1">
      <c r="B56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27</v>
      </c>
      <c r="C56" s="137" t="str">
        <f t="shared" si="5"/>
        <v>Marzo</v>
      </c>
      <c r="D56" s="35"/>
      <c r="E56" s="89" t="s">
        <v>25</v>
      </c>
      <c r="F56" s="90">
        <v>27</v>
      </c>
      <c r="G56" s="103" t="s">
        <v>81</v>
      </c>
      <c r="H56" s="33" t="s">
        <v>63</v>
      </c>
      <c r="I56" s="33" t="s">
        <v>54</v>
      </c>
      <c r="J56" s="88">
        <v>1</v>
      </c>
    </row>
    <row r="57" spans="2:10" ht="37.5" customHeight="1">
      <c r="B57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27 - 28</v>
      </c>
      <c r="C57" s="137" t="str">
        <f t="shared" si="5"/>
        <v>Marzo</v>
      </c>
      <c r="D57" s="35"/>
      <c r="E57" s="89" t="s">
        <v>19</v>
      </c>
      <c r="F57" s="90">
        <v>27</v>
      </c>
      <c r="G57" s="103">
        <v>28</v>
      </c>
      <c r="H57" s="33" t="s">
        <v>55</v>
      </c>
      <c r="I57" s="33" t="s">
        <v>56</v>
      </c>
      <c r="J57" s="88">
        <v>2</v>
      </c>
    </row>
    <row r="58" spans="2:10" ht="37.5" customHeight="1">
      <c r="B58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27</v>
      </c>
      <c r="C58" s="137" t="str">
        <f t="shared" si="5"/>
        <v>Marzo</v>
      </c>
      <c r="D58" s="35" t="s">
        <v>484</v>
      </c>
      <c r="E58" s="89" t="s">
        <v>23</v>
      </c>
      <c r="F58" s="90">
        <v>27</v>
      </c>
      <c r="G58" s="103" t="s">
        <v>81</v>
      </c>
      <c r="H58" s="33" t="s">
        <v>498</v>
      </c>
      <c r="I58" s="33" t="s">
        <v>217</v>
      </c>
      <c r="J58" s="88">
        <v>7</v>
      </c>
    </row>
    <row r="59" spans="2:10" ht="37.5" customHeight="1">
      <c r="B59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28</v>
      </c>
      <c r="C59" s="137" t="str">
        <f t="shared" si="5"/>
        <v>Marzo</v>
      </c>
      <c r="D59" s="35"/>
      <c r="E59" s="89" t="s">
        <v>25</v>
      </c>
      <c r="F59" s="90">
        <v>28</v>
      </c>
      <c r="G59" s="103" t="s">
        <v>81</v>
      </c>
      <c r="H59" s="33" t="s">
        <v>499</v>
      </c>
      <c r="I59" s="33" t="s">
        <v>57</v>
      </c>
      <c r="J59" s="88">
        <v>2</v>
      </c>
    </row>
    <row r="60" spans="2:10" ht="37.5" customHeight="1">
      <c r="B60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28</v>
      </c>
      <c r="C60" s="137" t="str">
        <f t="shared" si="5"/>
        <v>Marzo</v>
      </c>
      <c r="D60" s="35"/>
      <c r="E60" s="89" t="s">
        <v>24</v>
      </c>
      <c r="F60" s="90">
        <v>28</v>
      </c>
      <c r="G60" s="103" t="s">
        <v>81</v>
      </c>
      <c r="H60" s="33" t="s">
        <v>66</v>
      </c>
      <c r="I60" s="33" t="s">
        <v>45</v>
      </c>
      <c r="J60" s="88">
        <v>5</v>
      </c>
    </row>
    <row r="61" spans="2:10" ht="37.5" customHeight="1">
      <c r="B61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28</v>
      </c>
      <c r="C61" s="137" t="str">
        <f t="shared" si="5"/>
        <v>Marzo</v>
      </c>
      <c r="D61" s="35"/>
      <c r="E61" s="89" t="s">
        <v>24</v>
      </c>
      <c r="F61" s="90">
        <v>28</v>
      </c>
      <c r="G61" s="103" t="s">
        <v>81</v>
      </c>
      <c r="H61" s="33" t="s">
        <v>80</v>
      </c>
      <c r="I61" s="33" t="s">
        <v>58</v>
      </c>
      <c r="J61" s="88">
        <v>6</v>
      </c>
    </row>
    <row r="62" spans="2:10" ht="37.5" customHeight="1">
      <c r="B62" s="137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28</v>
      </c>
      <c r="C62" s="137" t="str">
        <f t="shared" si="5"/>
        <v>Marzo</v>
      </c>
      <c r="D62" s="35" t="s">
        <v>484</v>
      </c>
      <c r="E62" s="89" t="s">
        <v>23</v>
      </c>
      <c r="F62" s="90">
        <v>28</v>
      </c>
      <c r="G62" s="103" t="s">
        <v>81</v>
      </c>
      <c r="H62" s="33" t="s">
        <v>71</v>
      </c>
      <c r="I62" s="33" t="s">
        <v>370</v>
      </c>
      <c r="J62" s="88">
        <v>7</v>
      </c>
    </row>
    <row r="63" spans="2:10" ht="37.5" customHeight="1">
      <c r="B63" s="138" t="s">
        <v>29</v>
      </c>
      <c r="C63" s="139" t="s">
        <v>35</v>
      </c>
      <c r="D63" s="115" t="s">
        <v>18</v>
      </c>
      <c r="E63" s="116" t="s">
        <v>17</v>
      </c>
      <c r="F63" s="117" t="s">
        <v>73</v>
      </c>
      <c r="G63" s="118" t="s">
        <v>74</v>
      </c>
      <c r="H63" s="119" t="s">
        <v>31</v>
      </c>
      <c r="I63" s="120" t="s">
        <v>10</v>
      </c>
      <c r="J63" s="120" t="s">
        <v>26</v>
      </c>
    </row>
    <row r="64" spans="2:10" ht="37.5" customHeight="1">
      <c r="B64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/>
      </c>
      <c r="C64" s="141" t="str">
        <f t="shared" ref="C64:C67" si="6">"Aprile"</f>
        <v>Aprile</v>
      </c>
      <c r="D64" s="142"/>
      <c r="E64" s="151"/>
      <c r="F64" s="153"/>
      <c r="G64" s="154" t="s">
        <v>81</v>
      </c>
      <c r="H64" s="121" t="s">
        <v>2</v>
      </c>
      <c r="I64" s="151"/>
      <c r="J64" s="152"/>
    </row>
    <row r="65" spans="2:10" ht="37.5" customHeight="1">
      <c r="B65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1 - 2</v>
      </c>
      <c r="C65" s="137" t="str">
        <f t="shared" si="6"/>
        <v>Aprile</v>
      </c>
      <c r="D65" s="100"/>
      <c r="E65" s="33" t="s">
        <v>22</v>
      </c>
      <c r="F65" s="87">
        <v>1</v>
      </c>
      <c r="G65" s="102">
        <v>2</v>
      </c>
      <c r="H65" s="33" t="s">
        <v>130</v>
      </c>
      <c r="I65" s="33" t="s">
        <v>131</v>
      </c>
      <c r="J65" s="88">
        <v>2</v>
      </c>
    </row>
    <row r="66" spans="2:10" ht="37.5" customHeight="1">
      <c r="B66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</v>
      </c>
      <c r="C66" s="137" t="str">
        <f t="shared" si="6"/>
        <v>Aprile</v>
      </c>
      <c r="D66" s="100"/>
      <c r="E66" s="33" t="s">
        <v>25</v>
      </c>
      <c r="F66" s="87">
        <v>1</v>
      </c>
      <c r="G66" s="102" t="s">
        <v>81</v>
      </c>
      <c r="H66" s="33" t="s">
        <v>132</v>
      </c>
      <c r="I66" s="33" t="s">
        <v>133</v>
      </c>
      <c r="J66" s="88">
        <v>6</v>
      </c>
    </row>
    <row r="67" spans="2:10" ht="37.5" customHeight="1">
      <c r="B67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</v>
      </c>
      <c r="C67" s="137" t="str">
        <f t="shared" si="6"/>
        <v>Aprile</v>
      </c>
      <c r="D67" s="100"/>
      <c r="E67" s="91" t="s">
        <v>24</v>
      </c>
      <c r="F67" s="92">
        <v>2</v>
      </c>
      <c r="G67" s="104" t="s">
        <v>81</v>
      </c>
      <c r="H67" s="67" t="s">
        <v>134</v>
      </c>
      <c r="I67" s="93" t="s">
        <v>62</v>
      </c>
      <c r="J67" s="93">
        <v>3</v>
      </c>
    </row>
    <row r="68" spans="2:10" ht="37.5" customHeight="1">
      <c r="B68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</v>
      </c>
      <c r="C68" s="137" t="str">
        <f t="shared" ref="C68:C94" si="7">"Aprile"</f>
        <v>Aprile</v>
      </c>
      <c r="D68" s="100"/>
      <c r="E68" s="91" t="s">
        <v>24</v>
      </c>
      <c r="F68" s="92">
        <v>2</v>
      </c>
      <c r="G68" s="104" t="s">
        <v>81</v>
      </c>
      <c r="H68" s="67" t="s">
        <v>135</v>
      </c>
      <c r="I68" s="93" t="s">
        <v>136</v>
      </c>
      <c r="J68" s="93">
        <v>4</v>
      </c>
    </row>
    <row r="69" spans="2:10" ht="37.5" customHeight="1">
      <c r="B69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3</v>
      </c>
      <c r="C69" s="137" t="str">
        <f t="shared" si="7"/>
        <v>Aprile</v>
      </c>
      <c r="D69" s="100"/>
      <c r="E69" s="91" t="s">
        <v>24</v>
      </c>
      <c r="F69" s="92">
        <v>3</v>
      </c>
      <c r="G69" s="104" t="s">
        <v>81</v>
      </c>
      <c r="H69" s="67" t="s">
        <v>114</v>
      </c>
      <c r="I69" s="93" t="s">
        <v>137</v>
      </c>
      <c r="J69" s="93">
        <v>4</v>
      </c>
    </row>
    <row r="70" spans="2:10" ht="37.5" customHeight="1">
      <c r="B70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3 - 5</v>
      </c>
      <c r="C70" s="137" t="str">
        <f t="shared" si="7"/>
        <v>Aprile</v>
      </c>
      <c r="D70" s="100"/>
      <c r="E70" s="91" t="s">
        <v>72</v>
      </c>
      <c r="F70" s="92">
        <v>3</v>
      </c>
      <c r="G70" s="104">
        <v>5</v>
      </c>
      <c r="H70" s="67" t="s">
        <v>138</v>
      </c>
      <c r="I70" s="93" t="s">
        <v>139</v>
      </c>
      <c r="J70" s="93">
        <v>6</v>
      </c>
    </row>
    <row r="71" spans="2:10" ht="37.5" customHeight="1">
      <c r="B71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4 - 5</v>
      </c>
      <c r="C71" s="137" t="str">
        <f t="shared" si="7"/>
        <v>Aprile</v>
      </c>
      <c r="D71" s="100"/>
      <c r="E71" s="91" t="s">
        <v>22</v>
      </c>
      <c r="F71" s="92">
        <v>4</v>
      </c>
      <c r="G71" s="104">
        <v>5</v>
      </c>
      <c r="H71" s="67" t="s">
        <v>140</v>
      </c>
      <c r="I71" s="93" t="s">
        <v>141</v>
      </c>
      <c r="J71" s="93">
        <v>1</v>
      </c>
    </row>
    <row r="72" spans="2:10" ht="37.5" customHeight="1">
      <c r="B72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4</v>
      </c>
      <c r="C72" s="137" t="str">
        <f t="shared" si="7"/>
        <v>Aprile</v>
      </c>
      <c r="D72" s="100" t="s">
        <v>484</v>
      </c>
      <c r="E72" s="91" t="s">
        <v>23</v>
      </c>
      <c r="F72" s="92">
        <v>4</v>
      </c>
      <c r="G72" s="104" t="s">
        <v>81</v>
      </c>
      <c r="H72" s="67" t="s">
        <v>500</v>
      </c>
      <c r="I72" s="93" t="s">
        <v>270</v>
      </c>
      <c r="J72" s="93">
        <v>7</v>
      </c>
    </row>
    <row r="73" spans="2:10" ht="37.5" customHeight="1">
      <c r="B73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5</v>
      </c>
      <c r="C73" s="137" t="str">
        <f t="shared" si="7"/>
        <v>Aprile</v>
      </c>
      <c r="D73" s="100" t="s">
        <v>484</v>
      </c>
      <c r="E73" s="91" t="s">
        <v>23</v>
      </c>
      <c r="F73" s="92">
        <v>5</v>
      </c>
      <c r="G73" s="104" t="s">
        <v>81</v>
      </c>
      <c r="H73" s="67" t="s">
        <v>501</v>
      </c>
      <c r="I73" s="93" t="s">
        <v>494</v>
      </c>
      <c r="J73" s="93">
        <v>7</v>
      </c>
    </row>
    <row r="74" spans="2:10" ht="37.5" customHeight="1">
      <c r="B74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6</v>
      </c>
      <c r="C74" s="137" t="str">
        <f t="shared" si="7"/>
        <v>Aprile</v>
      </c>
      <c r="D74" s="100" t="s">
        <v>484</v>
      </c>
      <c r="E74" s="91" t="s">
        <v>23</v>
      </c>
      <c r="F74" s="92">
        <v>6</v>
      </c>
      <c r="G74" s="104" t="s">
        <v>81</v>
      </c>
      <c r="H74" s="67" t="s">
        <v>502</v>
      </c>
      <c r="I74" s="93" t="s">
        <v>143</v>
      </c>
      <c r="J74" s="93">
        <v>2</v>
      </c>
    </row>
    <row r="75" spans="2:10" ht="37.5" customHeight="1">
      <c r="B75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6</v>
      </c>
      <c r="C75" s="137" t="str">
        <f t="shared" si="7"/>
        <v>Aprile</v>
      </c>
      <c r="D75" s="100"/>
      <c r="E75" s="91" t="s">
        <v>25</v>
      </c>
      <c r="F75" s="92">
        <v>6</v>
      </c>
      <c r="G75" s="104" t="s">
        <v>81</v>
      </c>
      <c r="H75" s="67" t="s">
        <v>499</v>
      </c>
      <c r="I75" s="93" t="s">
        <v>143</v>
      </c>
      <c r="J75" s="93">
        <v>2</v>
      </c>
    </row>
    <row r="76" spans="2:10" ht="37.5" customHeight="1">
      <c r="B76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6</v>
      </c>
      <c r="C76" s="137" t="str">
        <f t="shared" si="7"/>
        <v>Aprile</v>
      </c>
      <c r="D76" s="100"/>
      <c r="E76" s="91" t="s">
        <v>24</v>
      </c>
      <c r="F76" s="92">
        <v>6</v>
      </c>
      <c r="G76" s="104" t="s">
        <v>81</v>
      </c>
      <c r="H76" s="67" t="s">
        <v>66</v>
      </c>
      <c r="I76" s="93" t="s">
        <v>144</v>
      </c>
      <c r="J76" s="93">
        <v>5</v>
      </c>
    </row>
    <row r="77" spans="2:10" ht="37.5" customHeight="1">
      <c r="B77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10</v>
      </c>
      <c r="C77" s="137" t="str">
        <f t="shared" si="7"/>
        <v>Aprile</v>
      </c>
      <c r="D77" s="100"/>
      <c r="E77" s="91" t="s">
        <v>24</v>
      </c>
      <c r="F77" s="92">
        <v>10</v>
      </c>
      <c r="G77" s="104" t="s">
        <v>81</v>
      </c>
      <c r="H77" s="67" t="s">
        <v>114</v>
      </c>
      <c r="I77" s="93" t="s">
        <v>145</v>
      </c>
      <c r="J77" s="93">
        <v>1</v>
      </c>
    </row>
    <row r="78" spans="2:10" ht="37.5" customHeight="1">
      <c r="B78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10 - 11</v>
      </c>
      <c r="C78" s="137" t="str">
        <f t="shared" si="7"/>
        <v>Aprile</v>
      </c>
      <c r="D78" s="100"/>
      <c r="E78" s="91" t="s">
        <v>19</v>
      </c>
      <c r="F78" s="92">
        <v>10</v>
      </c>
      <c r="G78" s="104">
        <v>11</v>
      </c>
      <c r="H78" s="67" t="s">
        <v>146</v>
      </c>
      <c r="I78" s="93" t="s">
        <v>147</v>
      </c>
      <c r="J78" s="93">
        <v>1</v>
      </c>
    </row>
    <row r="79" spans="2:10" s="107" customFormat="1" ht="37.5" customHeight="1">
      <c r="B79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10 - 11</v>
      </c>
      <c r="C79" s="137" t="str">
        <f t="shared" si="7"/>
        <v>Aprile</v>
      </c>
      <c r="D79" s="100"/>
      <c r="E79" s="91" t="s">
        <v>22</v>
      </c>
      <c r="F79" s="92">
        <v>10</v>
      </c>
      <c r="G79" s="104">
        <v>11</v>
      </c>
      <c r="H79" s="67" t="s">
        <v>148</v>
      </c>
      <c r="I79" s="93" t="s">
        <v>149</v>
      </c>
      <c r="J79" s="93">
        <v>5</v>
      </c>
    </row>
    <row r="80" spans="2:10" s="107" customFormat="1" ht="37.5" customHeight="1">
      <c r="B80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11</v>
      </c>
      <c r="C80" s="137" t="str">
        <f t="shared" si="7"/>
        <v>Aprile</v>
      </c>
      <c r="D80" s="100"/>
      <c r="E80" s="91" t="s">
        <v>25</v>
      </c>
      <c r="F80" s="92">
        <v>11</v>
      </c>
      <c r="G80" s="104" t="s">
        <v>81</v>
      </c>
      <c r="H80" s="67" t="s">
        <v>150</v>
      </c>
      <c r="I80" s="93" t="s">
        <v>151</v>
      </c>
      <c r="J80" s="93">
        <v>6</v>
      </c>
    </row>
    <row r="81" spans="2:10" ht="37.5" customHeight="1">
      <c r="B81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11</v>
      </c>
      <c r="C81" s="137" t="str">
        <f t="shared" si="7"/>
        <v>Aprile</v>
      </c>
      <c r="D81" s="100" t="s">
        <v>487</v>
      </c>
      <c r="E81" s="91" t="s">
        <v>25</v>
      </c>
      <c r="F81" s="92">
        <v>11</v>
      </c>
      <c r="G81" s="104" t="s">
        <v>81</v>
      </c>
      <c r="H81" s="67" t="s">
        <v>132</v>
      </c>
      <c r="I81" s="93" t="s">
        <v>142</v>
      </c>
      <c r="J81" s="93">
        <v>3</v>
      </c>
    </row>
    <row r="82" spans="2:10" ht="37.5" customHeight="1">
      <c r="B82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11</v>
      </c>
      <c r="C82" s="137" t="str">
        <f t="shared" si="7"/>
        <v>Aprile</v>
      </c>
      <c r="D82" s="100" t="s">
        <v>484</v>
      </c>
      <c r="E82" s="91" t="s">
        <v>23</v>
      </c>
      <c r="F82" s="92">
        <v>11</v>
      </c>
      <c r="G82" s="104" t="s">
        <v>81</v>
      </c>
      <c r="H82" s="67" t="s">
        <v>503</v>
      </c>
      <c r="I82" s="93" t="s">
        <v>217</v>
      </c>
      <c r="J82" s="93">
        <v>7</v>
      </c>
    </row>
    <row r="83" spans="2:10" ht="37.5" customHeight="1">
      <c r="B83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11</v>
      </c>
      <c r="C83" s="137" t="str">
        <f t="shared" si="7"/>
        <v>Aprile</v>
      </c>
      <c r="D83" s="100" t="s">
        <v>484</v>
      </c>
      <c r="E83" s="91" t="s">
        <v>23</v>
      </c>
      <c r="F83" s="92">
        <v>11</v>
      </c>
      <c r="G83" s="104" t="s">
        <v>81</v>
      </c>
      <c r="H83" s="67" t="s">
        <v>501</v>
      </c>
      <c r="I83" s="93" t="s">
        <v>370</v>
      </c>
      <c r="J83" s="93">
        <v>7</v>
      </c>
    </row>
    <row r="84" spans="2:10" ht="37.5" customHeight="1">
      <c r="B84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15 - 17</v>
      </c>
      <c r="C84" s="137" t="str">
        <f t="shared" si="7"/>
        <v>Aprile</v>
      </c>
      <c r="D84" s="100"/>
      <c r="E84" s="91" t="s">
        <v>72</v>
      </c>
      <c r="F84" s="92">
        <v>15</v>
      </c>
      <c r="G84" s="104">
        <v>17</v>
      </c>
      <c r="H84" s="67" t="s">
        <v>152</v>
      </c>
      <c r="I84" s="93" t="s">
        <v>153</v>
      </c>
      <c r="J84" s="93">
        <v>2</v>
      </c>
    </row>
    <row r="85" spans="2:10" ht="37.5" customHeight="1">
      <c r="B85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</v>
      </c>
      <c r="C85" s="137" t="str">
        <f t="shared" si="7"/>
        <v>Aprile</v>
      </c>
      <c r="D85" s="100"/>
      <c r="E85" s="91" t="s">
        <v>25</v>
      </c>
      <c r="F85" s="92">
        <v>17</v>
      </c>
      <c r="G85" s="104" t="s">
        <v>81</v>
      </c>
      <c r="H85" s="67" t="s">
        <v>64</v>
      </c>
      <c r="I85" s="93" t="s">
        <v>40</v>
      </c>
      <c r="J85" s="93">
        <v>1</v>
      </c>
    </row>
    <row r="86" spans="2:10" ht="37.5" customHeight="1">
      <c r="B86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</v>
      </c>
      <c r="C86" s="137" t="str">
        <f t="shared" si="7"/>
        <v>Aprile</v>
      </c>
      <c r="D86" s="100" t="s">
        <v>484</v>
      </c>
      <c r="E86" s="91" t="s">
        <v>23</v>
      </c>
      <c r="F86" s="92">
        <v>17</v>
      </c>
      <c r="G86" s="104"/>
      <c r="H86" s="67" t="s">
        <v>501</v>
      </c>
      <c r="I86" s="93" t="s">
        <v>494</v>
      </c>
      <c r="J86" s="93">
        <v>7</v>
      </c>
    </row>
    <row r="87" spans="2:10" ht="37.5" customHeight="1">
      <c r="B87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TBA</v>
      </c>
      <c r="C87" s="137" t="str">
        <f>"Aprile"</f>
        <v>Aprile</v>
      </c>
      <c r="D87" s="100" t="s">
        <v>487</v>
      </c>
      <c r="E87" s="91" t="s">
        <v>24</v>
      </c>
      <c r="F87" s="92" t="s">
        <v>589</v>
      </c>
      <c r="G87" s="104"/>
      <c r="H87" s="67" t="s">
        <v>66</v>
      </c>
      <c r="I87" s="93" t="s">
        <v>47</v>
      </c>
      <c r="J87" s="93">
        <v>5</v>
      </c>
    </row>
    <row r="88" spans="2:10" ht="37.5" customHeight="1">
      <c r="B88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18</v>
      </c>
      <c r="C88" s="137" t="str">
        <f t="shared" si="7"/>
        <v>Aprile</v>
      </c>
      <c r="D88" s="100" t="s">
        <v>484</v>
      </c>
      <c r="E88" s="91" t="s">
        <v>23</v>
      </c>
      <c r="F88" s="92">
        <v>18</v>
      </c>
      <c r="G88" s="104" t="s">
        <v>81</v>
      </c>
      <c r="H88" s="67" t="s">
        <v>504</v>
      </c>
      <c r="I88" s="93" t="s">
        <v>270</v>
      </c>
      <c r="J88" s="93">
        <v>7</v>
      </c>
    </row>
    <row r="89" spans="2:10" ht="37.5" customHeight="1">
      <c r="B89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18</v>
      </c>
      <c r="C89" s="137" t="str">
        <f t="shared" si="7"/>
        <v>Aprile</v>
      </c>
      <c r="D89" s="100" t="s">
        <v>484</v>
      </c>
      <c r="E89" s="91" t="s">
        <v>25</v>
      </c>
      <c r="F89" s="92">
        <v>18</v>
      </c>
      <c r="G89" s="104" t="s">
        <v>81</v>
      </c>
      <c r="H89" s="67" t="s">
        <v>505</v>
      </c>
      <c r="I89" s="93" t="s">
        <v>497</v>
      </c>
      <c r="J89" s="93">
        <v>7</v>
      </c>
    </row>
    <row r="90" spans="2:10" ht="37.5" customHeight="1">
      <c r="B90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17 - 18</v>
      </c>
      <c r="C90" s="137" t="str">
        <f t="shared" si="7"/>
        <v>Aprile</v>
      </c>
      <c r="D90" s="100"/>
      <c r="E90" s="91" t="s">
        <v>19</v>
      </c>
      <c r="F90" s="92">
        <v>17</v>
      </c>
      <c r="G90" s="104">
        <v>18</v>
      </c>
      <c r="H90" s="67" t="s">
        <v>154</v>
      </c>
      <c r="I90" s="93" t="s">
        <v>155</v>
      </c>
      <c r="J90" s="93">
        <v>4</v>
      </c>
    </row>
    <row r="91" spans="2:10" ht="37.5" customHeight="1">
      <c r="B91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17 - 18</v>
      </c>
      <c r="C91" s="137" t="str">
        <f t="shared" si="7"/>
        <v>Aprile</v>
      </c>
      <c r="D91" s="100"/>
      <c r="E91" s="91" t="s">
        <v>20</v>
      </c>
      <c r="F91" s="92">
        <v>17</v>
      </c>
      <c r="G91" s="104">
        <v>18</v>
      </c>
      <c r="H91" s="67" t="s">
        <v>156</v>
      </c>
      <c r="I91" s="93" t="s">
        <v>39</v>
      </c>
      <c r="J91" s="93">
        <v>5</v>
      </c>
    </row>
    <row r="92" spans="2:10" ht="37.5" customHeight="1">
      <c r="B92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17 - 18</v>
      </c>
      <c r="C92" s="137" t="str">
        <f t="shared" si="7"/>
        <v>Aprile</v>
      </c>
      <c r="D92" s="100"/>
      <c r="E92" s="91" t="s">
        <v>22</v>
      </c>
      <c r="F92" s="92">
        <v>17</v>
      </c>
      <c r="G92" s="104">
        <v>18</v>
      </c>
      <c r="H92" s="67" t="s">
        <v>157</v>
      </c>
      <c r="I92" s="93" t="s">
        <v>158</v>
      </c>
      <c r="J92" s="93">
        <v>6</v>
      </c>
    </row>
    <row r="93" spans="2:10" ht="37.5" customHeight="1">
      <c r="B93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17 - 18</v>
      </c>
      <c r="C93" s="137" t="str">
        <f t="shared" si="7"/>
        <v>Aprile</v>
      </c>
      <c r="D93" s="100" t="s">
        <v>484</v>
      </c>
      <c r="E93" s="91" t="s">
        <v>19</v>
      </c>
      <c r="F93" s="92">
        <v>17</v>
      </c>
      <c r="G93" s="104">
        <v>18</v>
      </c>
      <c r="H93" s="67" t="s">
        <v>506</v>
      </c>
      <c r="I93" s="93" t="s">
        <v>179</v>
      </c>
      <c r="J93" s="93">
        <v>7</v>
      </c>
    </row>
    <row r="94" spans="2:10" ht="37.5" customHeight="1">
      <c r="B94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18</v>
      </c>
      <c r="C94" s="137" t="str">
        <f t="shared" si="7"/>
        <v>Aprile</v>
      </c>
      <c r="D94" s="100"/>
      <c r="E94" s="91" t="s">
        <v>25</v>
      </c>
      <c r="F94" s="92">
        <v>18</v>
      </c>
      <c r="G94" s="104" t="s">
        <v>81</v>
      </c>
      <c r="H94" s="67" t="s">
        <v>132</v>
      </c>
      <c r="I94" s="93" t="s">
        <v>38</v>
      </c>
      <c r="J94" s="93">
        <v>1</v>
      </c>
    </row>
    <row r="95" spans="2:10" ht="37.5" customHeight="1">
      <c r="B95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18</v>
      </c>
      <c r="C95" s="137" t="str">
        <f t="shared" ref="C95:C105" si="8">"Aprile"</f>
        <v>Aprile</v>
      </c>
      <c r="D95" s="100"/>
      <c r="E95" s="91" t="s">
        <v>24</v>
      </c>
      <c r="F95" s="92">
        <v>18</v>
      </c>
      <c r="G95" s="104" t="s">
        <v>81</v>
      </c>
      <c r="H95" s="67" t="s">
        <v>159</v>
      </c>
      <c r="I95" s="93" t="s">
        <v>582</v>
      </c>
      <c r="J95" s="93">
        <v>3</v>
      </c>
    </row>
    <row r="96" spans="2:10" ht="37.5" customHeight="1">
      <c r="B96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18</v>
      </c>
      <c r="C96" s="137" t="str">
        <f t="shared" si="8"/>
        <v>Aprile</v>
      </c>
      <c r="D96" s="100"/>
      <c r="E96" s="91" t="s">
        <v>24</v>
      </c>
      <c r="F96" s="92">
        <v>18</v>
      </c>
      <c r="G96" s="104" t="s">
        <v>81</v>
      </c>
      <c r="H96" s="67" t="s">
        <v>114</v>
      </c>
      <c r="I96" s="93" t="s">
        <v>129</v>
      </c>
      <c r="J96" s="93">
        <v>4</v>
      </c>
    </row>
    <row r="97" spans="2:10" ht="37.5" customHeight="1">
      <c r="B97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23 - 25</v>
      </c>
      <c r="C97" s="137" t="str">
        <f t="shared" si="8"/>
        <v>Aprile</v>
      </c>
      <c r="D97" s="100"/>
      <c r="E97" s="91" t="s">
        <v>61</v>
      </c>
      <c r="F97" s="92">
        <v>23</v>
      </c>
      <c r="G97" s="104">
        <v>25</v>
      </c>
      <c r="H97" s="67" t="s">
        <v>160</v>
      </c>
      <c r="I97" s="93" t="s">
        <v>113</v>
      </c>
      <c r="J97" s="93">
        <v>6</v>
      </c>
    </row>
    <row r="98" spans="2:10" ht="37.5" customHeight="1">
      <c r="B98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24</v>
      </c>
      <c r="C98" s="137" t="str">
        <f t="shared" si="8"/>
        <v>Aprile</v>
      </c>
      <c r="D98" s="100"/>
      <c r="E98" s="91" t="s">
        <v>25</v>
      </c>
      <c r="F98" s="92">
        <v>24</v>
      </c>
      <c r="G98" s="104" t="s">
        <v>81</v>
      </c>
      <c r="H98" s="67" t="s">
        <v>150</v>
      </c>
      <c r="I98" s="93" t="s">
        <v>161</v>
      </c>
      <c r="J98" s="93">
        <v>1</v>
      </c>
    </row>
    <row r="99" spans="2:10" ht="37.5" customHeight="1">
      <c r="B99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24</v>
      </c>
      <c r="C99" s="137" t="str">
        <f t="shared" si="8"/>
        <v>Aprile</v>
      </c>
      <c r="D99" s="100"/>
      <c r="E99" s="91" t="s">
        <v>24</v>
      </c>
      <c r="F99" s="92">
        <v>24</v>
      </c>
      <c r="G99" s="104" t="s">
        <v>81</v>
      </c>
      <c r="H99" s="67" t="s">
        <v>162</v>
      </c>
      <c r="I99" s="93" t="s">
        <v>163</v>
      </c>
      <c r="J99" s="93">
        <v>2</v>
      </c>
    </row>
    <row r="100" spans="2:10" ht="37.5" customHeight="1">
      <c r="B100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24</v>
      </c>
      <c r="C100" s="137" t="str">
        <f t="shared" si="8"/>
        <v>Aprile</v>
      </c>
      <c r="D100" s="100" t="s">
        <v>484</v>
      </c>
      <c r="E100" s="91" t="s">
        <v>23</v>
      </c>
      <c r="F100" s="92">
        <v>24</v>
      </c>
      <c r="G100" s="104" t="s">
        <v>81</v>
      </c>
      <c r="H100" s="67" t="s">
        <v>507</v>
      </c>
      <c r="I100" s="93" t="s">
        <v>217</v>
      </c>
      <c r="J100" s="93">
        <v>7</v>
      </c>
    </row>
    <row r="101" spans="2:10" ht="37.5" customHeight="1">
      <c r="B101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24 - 25</v>
      </c>
      <c r="C101" s="137" t="str">
        <f t="shared" si="8"/>
        <v>Aprile</v>
      </c>
      <c r="D101" s="100"/>
      <c r="E101" s="91" t="s">
        <v>19</v>
      </c>
      <c r="F101" s="92">
        <v>24</v>
      </c>
      <c r="G101" s="104">
        <v>25</v>
      </c>
      <c r="H101" s="67" t="s">
        <v>164</v>
      </c>
      <c r="I101" s="93" t="s">
        <v>165</v>
      </c>
      <c r="J101" s="93">
        <v>3</v>
      </c>
    </row>
    <row r="102" spans="2:10" ht="37.5" customHeight="1">
      <c r="B102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24 - 25</v>
      </c>
      <c r="C102" s="137" t="str">
        <f t="shared" si="8"/>
        <v>Aprile</v>
      </c>
      <c r="D102" s="100"/>
      <c r="E102" s="91" t="s">
        <v>19</v>
      </c>
      <c r="F102" s="92">
        <v>24</v>
      </c>
      <c r="G102" s="104">
        <v>25</v>
      </c>
      <c r="H102" s="67" t="s">
        <v>166</v>
      </c>
      <c r="I102" s="93" t="s">
        <v>45</v>
      </c>
      <c r="J102" s="93">
        <v>5</v>
      </c>
    </row>
    <row r="103" spans="2:10" ht="37.5" customHeight="1">
      <c r="B103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25</v>
      </c>
      <c r="C103" s="137" t="str">
        <f t="shared" si="8"/>
        <v>Aprile</v>
      </c>
      <c r="D103" s="100"/>
      <c r="E103" s="91" t="s">
        <v>25</v>
      </c>
      <c r="F103" s="92">
        <v>25</v>
      </c>
      <c r="G103" s="104" t="s">
        <v>81</v>
      </c>
      <c r="H103" s="67" t="s">
        <v>64</v>
      </c>
      <c r="I103" s="93" t="s">
        <v>167</v>
      </c>
      <c r="J103" s="93">
        <v>4</v>
      </c>
    </row>
    <row r="104" spans="2:10" ht="37.5" customHeight="1">
      <c r="B104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25</v>
      </c>
      <c r="C104" s="137" t="str">
        <f t="shared" si="8"/>
        <v>Aprile</v>
      </c>
      <c r="D104" s="100" t="s">
        <v>484</v>
      </c>
      <c r="E104" s="91" t="s">
        <v>25</v>
      </c>
      <c r="F104" s="92">
        <v>25</v>
      </c>
      <c r="G104" s="104" t="s">
        <v>81</v>
      </c>
      <c r="H104" s="67" t="s">
        <v>508</v>
      </c>
      <c r="I104" s="93" t="s">
        <v>370</v>
      </c>
      <c r="J104" s="93">
        <v>7</v>
      </c>
    </row>
    <row r="105" spans="2:10" ht="37.5" customHeight="1">
      <c r="B105" s="137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29 - 1° maggio</v>
      </c>
      <c r="C105" s="137" t="str">
        <f t="shared" si="8"/>
        <v>Aprile</v>
      </c>
      <c r="D105" s="100"/>
      <c r="E105" s="91" t="s">
        <v>72</v>
      </c>
      <c r="F105" s="92">
        <v>29</v>
      </c>
      <c r="G105" s="104" t="s">
        <v>568</v>
      </c>
      <c r="H105" s="67" t="s">
        <v>168</v>
      </c>
      <c r="I105" s="93" t="s">
        <v>143</v>
      </c>
      <c r="J105" s="93">
        <v>2</v>
      </c>
    </row>
    <row r="106" spans="2:10" ht="37.5" customHeight="1">
      <c r="B106" s="138" t="s">
        <v>29</v>
      </c>
      <c r="C106" s="139" t="s">
        <v>35</v>
      </c>
      <c r="D106" s="122" t="s">
        <v>18</v>
      </c>
      <c r="E106" s="123" t="s">
        <v>17</v>
      </c>
      <c r="F106" s="124" t="s">
        <v>73</v>
      </c>
      <c r="G106" s="125" t="s">
        <v>74</v>
      </c>
      <c r="H106" s="126" t="s">
        <v>31</v>
      </c>
      <c r="I106" s="127" t="s">
        <v>10</v>
      </c>
      <c r="J106" s="127" t="s">
        <v>26</v>
      </c>
    </row>
    <row r="107" spans="2:10" ht="37.5" customHeight="1">
      <c r="B107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/>
      </c>
      <c r="C107" s="141" t="str">
        <f t="shared" ref="C107:C109" si="9">"Maggio"</f>
        <v>Maggio</v>
      </c>
      <c r="D107" s="167"/>
      <c r="E107" s="168"/>
      <c r="F107" s="169"/>
      <c r="G107" s="170" t="s">
        <v>81</v>
      </c>
      <c r="H107" s="128" t="s">
        <v>3</v>
      </c>
      <c r="I107" s="168"/>
      <c r="J107" s="171"/>
    </row>
    <row r="108" spans="2:10" ht="37.5" customHeight="1">
      <c r="B108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</v>
      </c>
      <c r="C108" s="137" t="str">
        <f t="shared" si="9"/>
        <v>Maggio</v>
      </c>
      <c r="D108" s="140"/>
      <c r="E108" s="94" t="s">
        <v>25</v>
      </c>
      <c r="F108" s="95">
        <v>1</v>
      </c>
      <c r="G108" s="105" t="s">
        <v>81</v>
      </c>
      <c r="H108" s="94" t="s">
        <v>169</v>
      </c>
      <c r="I108" s="94" t="s">
        <v>49</v>
      </c>
      <c r="J108" s="94">
        <v>1</v>
      </c>
    </row>
    <row r="109" spans="2:10" ht="37.5" customHeight="1">
      <c r="B109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1 - 2</v>
      </c>
      <c r="C109" s="137" t="str">
        <f t="shared" si="9"/>
        <v>Maggio</v>
      </c>
      <c r="D109" s="140"/>
      <c r="E109" s="96" t="s">
        <v>22</v>
      </c>
      <c r="F109" s="97">
        <v>1</v>
      </c>
      <c r="G109" s="106">
        <v>2</v>
      </c>
      <c r="H109" s="96" t="s">
        <v>170</v>
      </c>
      <c r="I109" s="96" t="s">
        <v>53</v>
      </c>
      <c r="J109" s="96">
        <v>3</v>
      </c>
    </row>
    <row r="110" spans="2:10" ht="37.5" customHeight="1">
      <c r="B110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</v>
      </c>
      <c r="C110" s="137" t="str">
        <f t="shared" ref="C110:C139" si="10">"Maggio"</f>
        <v>Maggio</v>
      </c>
      <c r="D110" s="96" t="s">
        <v>484</v>
      </c>
      <c r="E110" s="96" t="s">
        <v>23</v>
      </c>
      <c r="F110" s="97">
        <v>1</v>
      </c>
      <c r="G110" s="106" t="s">
        <v>81</v>
      </c>
      <c r="H110" s="96" t="s">
        <v>509</v>
      </c>
      <c r="I110" s="96" t="s">
        <v>270</v>
      </c>
      <c r="J110" s="96">
        <v>7</v>
      </c>
    </row>
    <row r="111" spans="2:10" s="107" customFormat="1" ht="37.5" customHeight="1">
      <c r="B111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</v>
      </c>
      <c r="C111" s="137" t="str">
        <f t="shared" si="10"/>
        <v>Maggio</v>
      </c>
      <c r="D111" s="96"/>
      <c r="E111" s="96" t="s">
        <v>25</v>
      </c>
      <c r="F111" s="97">
        <v>2</v>
      </c>
      <c r="G111" s="106" t="s">
        <v>81</v>
      </c>
      <c r="H111" s="96" t="s">
        <v>64</v>
      </c>
      <c r="I111" s="96" t="s">
        <v>171</v>
      </c>
      <c r="J111" s="96">
        <v>5</v>
      </c>
    </row>
    <row r="112" spans="2:10" s="107" customFormat="1" ht="37.5" customHeight="1">
      <c r="B112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</v>
      </c>
      <c r="C112" s="137" t="str">
        <f t="shared" si="10"/>
        <v>Maggio</v>
      </c>
      <c r="D112" s="96"/>
      <c r="E112" s="96" t="s">
        <v>25</v>
      </c>
      <c r="F112" s="97">
        <v>2</v>
      </c>
      <c r="G112" s="106" t="s">
        <v>81</v>
      </c>
      <c r="H112" s="96" t="s">
        <v>172</v>
      </c>
      <c r="I112" s="96" t="s">
        <v>151</v>
      </c>
      <c r="J112" s="96">
        <v>6</v>
      </c>
    </row>
    <row r="113" spans="2:10" ht="37.5" customHeight="1">
      <c r="B113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</v>
      </c>
      <c r="C113" s="137" t="str">
        <f t="shared" si="10"/>
        <v>Maggio</v>
      </c>
      <c r="D113" s="96" t="s">
        <v>484</v>
      </c>
      <c r="E113" s="96" t="s">
        <v>23</v>
      </c>
      <c r="F113" s="97">
        <v>2</v>
      </c>
      <c r="G113" s="106" t="s">
        <v>81</v>
      </c>
      <c r="H113" s="96" t="s">
        <v>510</v>
      </c>
      <c r="I113" s="96" t="s">
        <v>331</v>
      </c>
      <c r="J113" s="96">
        <v>7</v>
      </c>
    </row>
    <row r="114" spans="2:10" ht="37.5" customHeight="1">
      <c r="B114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</v>
      </c>
      <c r="C114" s="137" t="str">
        <f t="shared" si="10"/>
        <v>Maggio</v>
      </c>
      <c r="D114" s="96" t="s">
        <v>484</v>
      </c>
      <c r="E114" s="96" t="s">
        <v>23</v>
      </c>
      <c r="F114" s="97">
        <v>2</v>
      </c>
      <c r="G114" s="106" t="s">
        <v>81</v>
      </c>
      <c r="H114" s="96" t="s">
        <v>511</v>
      </c>
      <c r="I114" s="96" t="s">
        <v>217</v>
      </c>
      <c r="J114" s="96">
        <v>7</v>
      </c>
    </row>
    <row r="115" spans="2:10" ht="37.5" customHeight="1">
      <c r="B115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</v>
      </c>
      <c r="C115" s="137" t="str">
        <f t="shared" si="10"/>
        <v>Maggio</v>
      </c>
      <c r="D115" s="96" t="s">
        <v>484</v>
      </c>
      <c r="E115" s="96" t="s">
        <v>25</v>
      </c>
      <c r="F115" s="97">
        <v>2</v>
      </c>
      <c r="G115" s="106" t="s">
        <v>81</v>
      </c>
      <c r="H115" s="96" t="s">
        <v>512</v>
      </c>
      <c r="I115" s="96" t="s">
        <v>497</v>
      </c>
      <c r="J115" s="96">
        <v>7</v>
      </c>
    </row>
    <row r="116" spans="2:10" ht="37.5" customHeight="1">
      <c r="B116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6 - 8</v>
      </c>
      <c r="C116" s="137" t="str">
        <f>"Maggio"</f>
        <v>Maggio</v>
      </c>
      <c r="D116" s="96"/>
      <c r="E116" s="96" t="s">
        <v>21</v>
      </c>
      <c r="F116" s="97">
        <v>6</v>
      </c>
      <c r="G116" s="106" t="s">
        <v>429</v>
      </c>
      <c r="H116" s="96" t="s">
        <v>572</v>
      </c>
      <c r="I116" s="96" t="s">
        <v>290</v>
      </c>
      <c r="J116" s="96">
        <v>3</v>
      </c>
    </row>
    <row r="117" spans="2:10" ht="37.5" customHeight="1">
      <c r="B117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6 - 8</v>
      </c>
      <c r="C117" s="137" t="str">
        <f>"Maggio"</f>
        <v>Maggio</v>
      </c>
      <c r="D117" s="96"/>
      <c r="E117" s="96" t="s">
        <v>21</v>
      </c>
      <c r="F117" s="97">
        <v>6</v>
      </c>
      <c r="G117" s="106" t="s">
        <v>429</v>
      </c>
      <c r="H117" s="96" t="s">
        <v>573</v>
      </c>
      <c r="I117" s="96" t="s">
        <v>290</v>
      </c>
      <c r="J117" s="96">
        <v>3</v>
      </c>
    </row>
    <row r="118" spans="2:10" ht="37.5" customHeight="1">
      <c r="B118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7 - 9</v>
      </c>
      <c r="C118" s="137" t="str">
        <f t="shared" si="10"/>
        <v>Maggio</v>
      </c>
      <c r="D118" s="96"/>
      <c r="E118" s="96" t="s">
        <v>21</v>
      </c>
      <c r="F118" s="97">
        <v>7</v>
      </c>
      <c r="G118" s="106">
        <v>9</v>
      </c>
      <c r="H118" s="96" t="s">
        <v>173</v>
      </c>
      <c r="I118" s="96" t="s">
        <v>125</v>
      </c>
      <c r="J118" s="96">
        <v>1</v>
      </c>
    </row>
    <row r="119" spans="2:10" ht="37.5" customHeight="1">
      <c r="B119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7 - 9</v>
      </c>
      <c r="C119" s="137" t="str">
        <f t="shared" si="10"/>
        <v>Maggio</v>
      </c>
      <c r="D119" s="96"/>
      <c r="E119" s="96" t="s">
        <v>21</v>
      </c>
      <c r="F119" s="97">
        <v>7</v>
      </c>
      <c r="G119" s="106">
        <v>9</v>
      </c>
      <c r="H119" s="96" t="s">
        <v>174</v>
      </c>
      <c r="I119" s="96" t="s">
        <v>175</v>
      </c>
      <c r="J119" s="96">
        <v>2</v>
      </c>
    </row>
    <row r="120" spans="2:10" ht="37.5" customHeight="1">
      <c r="B120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8</v>
      </c>
      <c r="C120" s="137" t="str">
        <f t="shared" si="10"/>
        <v>Maggio</v>
      </c>
      <c r="D120" s="96"/>
      <c r="E120" s="96" t="s">
        <v>25</v>
      </c>
      <c r="F120" s="97">
        <v>8</v>
      </c>
      <c r="G120" s="106" t="s">
        <v>81</v>
      </c>
      <c r="H120" s="96" t="s">
        <v>132</v>
      </c>
      <c r="I120" s="96" t="s">
        <v>137</v>
      </c>
      <c r="J120" s="96">
        <v>4</v>
      </c>
    </row>
    <row r="121" spans="2:10" ht="37.5" customHeight="1">
      <c r="B121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8</v>
      </c>
      <c r="C121" s="137" t="str">
        <f t="shared" si="10"/>
        <v>Maggio</v>
      </c>
      <c r="D121" s="96" t="s">
        <v>484</v>
      </c>
      <c r="E121" s="96" t="s">
        <v>23</v>
      </c>
      <c r="F121" s="97">
        <v>8</v>
      </c>
      <c r="G121" s="106" t="s">
        <v>81</v>
      </c>
      <c r="H121" s="96" t="s">
        <v>513</v>
      </c>
      <c r="I121" s="96" t="s">
        <v>270</v>
      </c>
      <c r="J121" s="96">
        <v>7</v>
      </c>
    </row>
    <row r="122" spans="2:10" ht="37.5" customHeight="1">
      <c r="B122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8 - 9</v>
      </c>
      <c r="C122" s="137" t="str">
        <f t="shared" si="10"/>
        <v>Maggio</v>
      </c>
      <c r="D122" s="96"/>
      <c r="E122" s="96" t="s">
        <v>19</v>
      </c>
      <c r="F122" s="97">
        <v>8</v>
      </c>
      <c r="G122" s="106">
        <v>9</v>
      </c>
      <c r="H122" s="96" t="s">
        <v>176</v>
      </c>
      <c r="I122" s="96" t="s">
        <v>113</v>
      </c>
      <c r="J122" s="96">
        <v>6</v>
      </c>
    </row>
    <row r="123" spans="2:10" ht="37.5" customHeight="1">
      <c r="B123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9</v>
      </c>
      <c r="C123" s="137" t="str">
        <f t="shared" si="10"/>
        <v>Maggio</v>
      </c>
      <c r="D123" s="96"/>
      <c r="E123" s="96" t="s">
        <v>24</v>
      </c>
      <c r="F123" s="97">
        <v>9</v>
      </c>
      <c r="G123" s="106" t="s">
        <v>81</v>
      </c>
      <c r="H123" s="96" t="s">
        <v>114</v>
      </c>
      <c r="I123" s="96" t="s">
        <v>177</v>
      </c>
      <c r="J123" s="96">
        <v>1</v>
      </c>
    </row>
    <row r="124" spans="2:10" ht="37.5" customHeight="1">
      <c r="B124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9</v>
      </c>
      <c r="C124" s="137" t="str">
        <f t="shared" si="10"/>
        <v>Maggio</v>
      </c>
      <c r="D124" s="96"/>
      <c r="E124" s="96" t="s">
        <v>25</v>
      </c>
      <c r="F124" s="97">
        <v>9</v>
      </c>
      <c r="G124" s="106" t="s">
        <v>81</v>
      </c>
      <c r="H124" s="96" t="s">
        <v>150</v>
      </c>
      <c r="I124" s="96" t="s">
        <v>178</v>
      </c>
      <c r="J124" s="96">
        <v>3</v>
      </c>
    </row>
    <row r="125" spans="2:10" ht="37.5" customHeight="1">
      <c r="B125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9</v>
      </c>
      <c r="C125" s="137" t="str">
        <f t="shared" si="10"/>
        <v>Maggio</v>
      </c>
      <c r="D125" s="96" t="s">
        <v>484</v>
      </c>
      <c r="E125" s="96" t="s">
        <v>24</v>
      </c>
      <c r="F125" s="97">
        <v>9</v>
      </c>
      <c r="G125" s="106" t="s">
        <v>81</v>
      </c>
      <c r="H125" s="96" t="s">
        <v>114</v>
      </c>
      <c r="I125" s="96" t="s">
        <v>179</v>
      </c>
      <c r="J125" s="96">
        <v>7</v>
      </c>
    </row>
    <row r="126" spans="2:10" ht="37.5" customHeight="1">
      <c r="B126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12 - 15</v>
      </c>
      <c r="C126" s="137" t="str">
        <f t="shared" si="10"/>
        <v>Maggio</v>
      </c>
      <c r="D126" s="96"/>
      <c r="E126" s="96" t="s">
        <v>21</v>
      </c>
      <c r="F126" s="97">
        <v>12</v>
      </c>
      <c r="G126" s="106">
        <v>15</v>
      </c>
      <c r="H126" s="96" t="s">
        <v>180</v>
      </c>
      <c r="I126" s="96" t="s">
        <v>181</v>
      </c>
      <c r="J126" s="96">
        <v>2</v>
      </c>
    </row>
    <row r="127" spans="2:10" ht="37.5" customHeight="1">
      <c r="B127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12 - 15</v>
      </c>
      <c r="C127" s="137" t="str">
        <f t="shared" si="10"/>
        <v>Maggio</v>
      </c>
      <c r="D127" s="96"/>
      <c r="E127" s="96" t="s">
        <v>21</v>
      </c>
      <c r="F127" s="97">
        <v>12</v>
      </c>
      <c r="G127" s="106">
        <v>15</v>
      </c>
      <c r="H127" s="96" t="s">
        <v>182</v>
      </c>
      <c r="I127" s="96" t="s">
        <v>181</v>
      </c>
      <c r="J127" s="96">
        <v>2</v>
      </c>
    </row>
    <row r="128" spans="2:10" ht="37.5" customHeight="1">
      <c r="B128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15 - 16</v>
      </c>
      <c r="C128" s="137" t="str">
        <f t="shared" si="10"/>
        <v>Maggio</v>
      </c>
      <c r="D128" s="96"/>
      <c r="E128" s="96" t="s">
        <v>20</v>
      </c>
      <c r="F128" s="97">
        <v>15</v>
      </c>
      <c r="G128" s="106">
        <v>16</v>
      </c>
      <c r="H128" s="96" t="s">
        <v>514</v>
      </c>
      <c r="I128" s="96" t="s">
        <v>183</v>
      </c>
      <c r="J128" s="96">
        <v>3</v>
      </c>
    </row>
    <row r="129" spans="2:10" ht="37.5" customHeight="1">
      <c r="B129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15 - 16</v>
      </c>
      <c r="C129" s="137" t="str">
        <f t="shared" si="10"/>
        <v>Maggio</v>
      </c>
      <c r="D129" s="96"/>
      <c r="E129" s="96" t="s">
        <v>19</v>
      </c>
      <c r="F129" s="97">
        <v>15</v>
      </c>
      <c r="G129" s="106">
        <v>16</v>
      </c>
      <c r="H129" s="96" t="s">
        <v>184</v>
      </c>
      <c r="I129" s="96" t="s">
        <v>118</v>
      </c>
      <c r="J129" s="96">
        <v>4</v>
      </c>
    </row>
    <row r="130" spans="2:10" ht="37.5" customHeight="1">
      <c r="B130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15 - 16</v>
      </c>
      <c r="C130" s="137" t="str">
        <f t="shared" si="10"/>
        <v>Maggio</v>
      </c>
      <c r="D130" s="96"/>
      <c r="E130" s="96" t="s">
        <v>19</v>
      </c>
      <c r="F130" s="97">
        <v>15</v>
      </c>
      <c r="G130" s="106">
        <v>16</v>
      </c>
      <c r="H130" s="96" t="s">
        <v>185</v>
      </c>
      <c r="I130" s="96" t="s">
        <v>186</v>
      </c>
      <c r="J130" s="96">
        <v>6</v>
      </c>
    </row>
    <row r="131" spans="2:10" ht="37.5" customHeight="1">
      <c r="B131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15 - 16</v>
      </c>
      <c r="C131" s="137" t="str">
        <f t="shared" si="10"/>
        <v>Maggio</v>
      </c>
      <c r="D131" s="96"/>
      <c r="E131" s="96" t="s">
        <v>19</v>
      </c>
      <c r="F131" s="97">
        <v>15</v>
      </c>
      <c r="G131" s="106">
        <v>16</v>
      </c>
      <c r="H131" s="96" t="s">
        <v>187</v>
      </c>
      <c r="I131" s="96" t="s">
        <v>188</v>
      </c>
      <c r="J131" s="96">
        <v>7</v>
      </c>
    </row>
    <row r="132" spans="2:10" ht="37.5" customHeight="1">
      <c r="B132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16</v>
      </c>
      <c r="C132" s="137" t="str">
        <f t="shared" si="10"/>
        <v>Maggio</v>
      </c>
      <c r="D132" s="96"/>
      <c r="E132" s="96" t="s">
        <v>25</v>
      </c>
      <c r="F132" s="97">
        <v>16</v>
      </c>
      <c r="G132" s="106" t="s">
        <v>81</v>
      </c>
      <c r="H132" s="96" t="s">
        <v>132</v>
      </c>
      <c r="I132" s="96" t="s">
        <v>189</v>
      </c>
      <c r="J132" s="96">
        <v>5</v>
      </c>
    </row>
    <row r="133" spans="2:10" ht="37.5" customHeight="1">
      <c r="B133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20 - 22</v>
      </c>
      <c r="C133" s="137" t="str">
        <f t="shared" si="10"/>
        <v>Maggio</v>
      </c>
      <c r="D133" s="96"/>
      <c r="E133" s="96" t="s">
        <v>72</v>
      </c>
      <c r="F133" s="97">
        <v>20</v>
      </c>
      <c r="G133" s="106">
        <v>22</v>
      </c>
      <c r="H133" s="96" t="s">
        <v>190</v>
      </c>
      <c r="I133" s="96" t="s">
        <v>191</v>
      </c>
      <c r="J133" s="96">
        <v>2</v>
      </c>
    </row>
    <row r="134" spans="2:10" ht="37.5" customHeight="1">
      <c r="B134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22</v>
      </c>
      <c r="C134" s="137" t="str">
        <f t="shared" si="10"/>
        <v>Maggio</v>
      </c>
      <c r="D134" s="96"/>
      <c r="E134" s="96" t="s">
        <v>25</v>
      </c>
      <c r="F134" s="97">
        <v>22</v>
      </c>
      <c r="G134" s="106" t="s">
        <v>81</v>
      </c>
      <c r="H134" s="96" t="s">
        <v>192</v>
      </c>
      <c r="I134" s="96" t="s">
        <v>145</v>
      </c>
      <c r="J134" s="96">
        <v>1</v>
      </c>
    </row>
    <row r="135" spans="2:10" ht="37.5" customHeight="1">
      <c r="B135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22</v>
      </c>
      <c r="C135" s="137" t="str">
        <f t="shared" si="10"/>
        <v>Maggio</v>
      </c>
      <c r="D135" s="96" t="s">
        <v>484</v>
      </c>
      <c r="E135" s="96" t="s">
        <v>23</v>
      </c>
      <c r="F135" s="97">
        <v>22</v>
      </c>
      <c r="G135" s="106" t="s">
        <v>81</v>
      </c>
      <c r="H135" s="96" t="s">
        <v>501</v>
      </c>
      <c r="I135" s="96" t="s">
        <v>494</v>
      </c>
      <c r="J135" s="96">
        <v>7</v>
      </c>
    </row>
    <row r="136" spans="2:10" ht="37.5" customHeight="1">
      <c r="B136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23</v>
      </c>
      <c r="C136" s="137" t="str">
        <f t="shared" si="10"/>
        <v>Maggio</v>
      </c>
      <c r="D136" s="96"/>
      <c r="E136" s="96" t="s">
        <v>24</v>
      </c>
      <c r="F136" s="97">
        <v>23</v>
      </c>
      <c r="G136" s="106" t="s">
        <v>81</v>
      </c>
      <c r="H136" s="96" t="s">
        <v>114</v>
      </c>
      <c r="I136" s="96" t="s">
        <v>193</v>
      </c>
      <c r="J136" s="96">
        <v>6</v>
      </c>
    </row>
    <row r="137" spans="2:10" ht="37.5" customHeight="1">
      <c r="B137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27 - 31</v>
      </c>
      <c r="C137" s="137" t="str">
        <f t="shared" si="10"/>
        <v>Maggio</v>
      </c>
      <c r="D137" s="96"/>
      <c r="E137" s="96" t="s">
        <v>21</v>
      </c>
      <c r="F137" s="97">
        <v>27</v>
      </c>
      <c r="G137" s="106">
        <v>31</v>
      </c>
      <c r="H137" s="96" t="s">
        <v>194</v>
      </c>
      <c r="I137" s="96" t="s">
        <v>195</v>
      </c>
      <c r="J137" s="96">
        <v>1</v>
      </c>
    </row>
    <row r="138" spans="2:10" ht="37.5" customHeight="1">
      <c r="B138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27 - 31</v>
      </c>
      <c r="C138" s="137" t="str">
        <f t="shared" si="10"/>
        <v>Maggio</v>
      </c>
      <c r="D138" s="96"/>
      <c r="E138" s="96" t="s">
        <v>21</v>
      </c>
      <c r="F138" s="97">
        <v>27</v>
      </c>
      <c r="G138" s="106">
        <v>31</v>
      </c>
      <c r="H138" s="96" t="s">
        <v>196</v>
      </c>
      <c r="I138" s="96" t="s">
        <v>197</v>
      </c>
      <c r="J138" s="96">
        <v>2</v>
      </c>
    </row>
    <row r="139" spans="2:10" ht="37.5" customHeight="1">
      <c r="B139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29</v>
      </c>
      <c r="C139" s="137" t="str">
        <f t="shared" si="10"/>
        <v>Maggio</v>
      </c>
      <c r="D139" s="96"/>
      <c r="E139" s="96" t="s">
        <v>24</v>
      </c>
      <c r="F139" s="97">
        <v>29</v>
      </c>
      <c r="G139" s="106" t="s">
        <v>81</v>
      </c>
      <c r="H139" s="96" t="s">
        <v>114</v>
      </c>
      <c r="I139" s="96" t="s">
        <v>147</v>
      </c>
      <c r="J139" s="96">
        <v>1</v>
      </c>
    </row>
    <row r="140" spans="2:10" ht="37.5" customHeight="1">
      <c r="B140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29 - 30</v>
      </c>
      <c r="C140" s="137" t="str">
        <f t="shared" ref="C140:C145" si="11">"Maggio"</f>
        <v>Maggio</v>
      </c>
      <c r="D140" s="96"/>
      <c r="E140" s="96" t="s">
        <v>19</v>
      </c>
      <c r="F140" s="97">
        <v>29</v>
      </c>
      <c r="G140" s="106">
        <v>30</v>
      </c>
      <c r="H140" s="96" t="s">
        <v>198</v>
      </c>
      <c r="I140" s="96" t="s">
        <v>199</v>
      </c>
      <c r="J140" s="96">
        <v>2</v>
      </c>
    </row>
    <row r="141" spans="2:10" ht="37.5" customHeight="1">
      <c r="B141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29 - 30</v>
      </c>
      <c r="C141" s="137" t="str">
        <f t="shared" si="11"/>
        <v>Maggio</v>
      </c>
      <c r="D141" s="96"/>
      <c r="E141" s="96" t="s">
        <v>19</v>
      </c>
      <c r="F141" s="97">
        <v>29</v>
      </c>
      <c r="G141" s="106">
        <v>30</v>
      </c>
      <c r="H141" s="96" t="s">
        <v>200</v>
      </c>
      <c r="I141" s="96" t="s">
        <v>58</v>
      </c>
      <c r="J141" s="96">
        <v>6</v>
      </c>
    </row>
    <row r="142" spans="2:10" ht="37.5" customHeight="1">
      <c r="B142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30</v>
      </c>
      <c r="C142" s="137" t="str">
        <f t="shared" si="11"/>
        <v>Maggio</v>
      </c>
      <c r="D142" s="96"/>
      <c r="E142" s="96" t="s">
        <v>24</v>
      </c>
      <c r="F142" s="97">
        <v>30</v>
      </c>
      <c r="G142" s="106" t="s">
        <v>81</v>
      </c>
      <c r="H142" s="96" t="s">
        <v>114</v>
      </c>
      <c r="I142" s="96" t="s">
        <v>201</v>
      </c>
      <c r="J142" s="96">
        <v>2</v>
      </c>
    </row>
    <row r="143" spans="2:10" ht="37.5" customHeight="1">
      <c r="B143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30</v>
      </c>
      <c r="C143" s="137" t="str">
        <f t="shared" si="11"/>
        <v>Maggio</v>
      </c>
      <c r="D143" s="96"/>
      <c r="E143" s="96" t="s">
        <v>25</v>
      </c>
      <c r="F143" s="97">
        <v>30</v>
      </c>
      <c r="G143" s="106" t="s">
        <v>81</v>
      </c>
      <c r="H143" s="96" t="s">
        <v>169</v>
      </c>
      <c r="I143" s="96" t="s">
        <v>202</v>
      </c>
      <c r="J143" s="96">
        <v>3</v>
      </c>
    </row>
    <row r="144" spans="2:10" ht="37.5" customHeight="1">
      <c r="B144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30</v>
      </c>
      <c r="C144" s="137" t="str">
        <f t="shared" si="11"/>
        <v>Maggio</v>
      </c>
      <c r="D144" s="96"/>
      <c r="E144" s="96" t="s">
        <v>25</v>
      </c>
      <c r="F144" s="97">
        <v>30</v>
      </c>
      <c r="G144" s="106" t="s">
        <v>81</v>
      </c>
      <c r="H144" s="96" t="s">
        <v>132</v>
      </c>
      <c r="I144" s="96" t="s">
        <v>47</v>
      </c>
      <c r="J144" s="96">
        <v>5</v>
      </c>
    </row>
    <row r="145" spans="2:10" ht="37.5" customHeight="1">
      <c r="B145" s="137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31</v>
      </c>
      <c r="C145" s="137" t="str">
        <f t="shared" si="11"/>
        <v>Maggio</v>
      </c>
      <c r="D145" s="96"/>
      <c r="E145" s="96" t="s">
        <v>24</v>
      </c>
      <c r="F145" s="97">
        <v>31</v>
      </c>
      <c r="G145" s="106" t="s">
        <v>81</v>
      </c>
      <c r="H145" s="96" t="s">
        <v>114</v>
      </c>
      <c r="I145" s="96" t="s">
        <v>153</v>
      </c>
      <c r="J145" s="96">
        <v>2</v>
      </c>
    </row>
    <row r="146" spans="2:10" ht="37.5" customHeight="1">
      <c r="B146" s="138" t="s">
        <v>29</v>
      </c>
      <c r="C146" s="139" t="s">
        <v>35</v>
      </c>
      <c r="D146" s="122" t="s">
        <v>18</v>
      </c>
      <c r="E146" s="123" t="s">
        <v>17</v>
      </c>
      <c r="F146" s="124" t="s">
        <v>73</v>
      </c>
      <c r="G146" s="125" t="s">
        <v>74</v>
      </c>
      <c r="H146" s="126" t="s">
        <v>31</v>
      </c>
      <c r="I146" s="127" t="s">
        <v>10</v>
      </c>
      <c r="J146" s="127" t="s">
        <v>26</v>
      </c>
    </row>
    <row r="147" spans="2:10" ht="37.5" customHeight="1">
      <c r="B147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/>
      </c>
      <c r="C147" s="141" t="str">
        <f t="shared" ref="C147" si="12">"Giugno"</f>
        <v>Giugno</v>
      </c>
      <c r="D147" s="167"/>
      <c r="E147" s="168"/>
      <c r="F147" s="169"/>
      <c r="G147" s="170" t="s">
        <v>81</v>
      </c>
      <c r="H147" s="128" t="s">
        <v>4</v>
      </c>
      <c r="I147" s="168"/>
      <c r="J147" s="171"/>
    </row>
    <row r="148" spans="2:10" ht="37.5" customHeight="1">
      <c r="B148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1 - 2</v>
      </c>
      <c r="C148" s="137" t="str">
        <f t="shared" ref="C148:C150" si="13">"Giugno"</f>
        <v>Giugno</v>
      </c>
      <c r="D148" s="140"/>
      <c r="E148" s="96" t="s">
        <v>22</v>
      </c>
      <c r="F148" s="97">
        <v>1</v>
      </c>
      <c r="G148" s="106">
        <v>2</v>
      </c>
      <c r="H148" s="96" t="s">
        <v>203</v>
      </c>
      <c r="I148" s="96" t="s">
        <v>54</v>
      </c>
      <c r="J148" s="96">
        <v>1</v>
      </c>
    </row>
    <row r="149" spans="2:10" ht="37.5" customHeight="1">
      <c r="B149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</v>
      </c>
      <c r="C149" s="137" t="str">
        <f t="shared" si="13"/>
        <v>Giugno</v>
      </c>
      <c r="D149" s="140" t="s">
        <v>484</v>
      </c>
      <c r="E149" s="96" t="s">
        <v>25</v>
      </c>
      <c r="F149" s="97">
        <v>1</v>
      </c>
      <c r="G149" s="106" t="s">
        <v>81</v>
      </c>
      <c r="H149" s="96" t="s">
        <v>515</v>
      </c>
      <c r="I149" s="96" t="s">
        <v>516</v>
      </c>
      <c r="J149" s="96">
        <v>4</v>
      </c>
    </row>
    <row r="150" spans="2:10" ht="37.5" customHeight="1">
      <c r="B150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</v>
      </c>
      <c r="C150" s="137" t="str">
        <f t="shared" si="13"/>
        <v>Giugno</v>
      </c>
      <c r="D150" s="140"/>
      <c r="E150" s="96" t="s">
        <v>24</v>
      </c>
      <c r="F150" s="97">
        <v>2</v>
      </c>
      <c r="G150" s="106" t="s">
        <v>81</v>
      </c>
      <c r="H150" s="96" t="s">
        <v>114</v>
      </c>
      <c r="I150" s="96" t="s">
        <v>204</v>
      </c>
      <c r="J150" s="96">
        <v>2</v>
      </c>
    </row>
    <row r="151" spans="2:10" ht="37.5" customHeight="1">
      <c r="B151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</v>
      </c>
      <c r="C151" s="137" t="str">
        <f t="shared" ref="C151:C200" si="14">"Giugno"</f>
        <v>Giugno</v>
      </c>
      <c r="D151" s="96"/>
      <c r="E151" s="96" t="s">
        <v>24</v>
      </c>
      <c r="F151" s="97">
        <v>2</v>
      </c>
      <c r="G151" s="106" t="s">
        <v>81</v>
      </c>
      <c r="H151" s="96" t="s">
        <v>205</v>
      </c>
      <c r="I151" s="96" t="s">
        <v>206</v>
      </c>
      <c r="J151" s="96">
        <v>3</v>
      </c>
    </row>
    <row r="152" spans="2:10" ht="37.5" customHeight="1">
      <c r="B152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</v>
      </c>
      <c r="C152" s="137" t="str">
        <f t="shared" si="14"/>
        <v>Giugno</v>
      </c>
      <c r="D152" s="96"/>
      <c r="E152" s="96" t="s">
        <v>25</v>
      </c>
      <c r="F152" s="97">
        <v>2</v>
      </c>
      <c r="G152" s="106" t="s">
        <v>81</v>
      </c>
      <c r="H152" s="96" t="s">
        <v>192</v>
      </c>
      <c r="I152" s="96" t="s">
        <v>209</v>
      </c>
      <c r="J152" s="96">
        <v>6</v>
      </c>
    </row>
    <row r="153" spans="2:10" ht="37.5" customHeight="1">
      <c r="B153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</v>
      </c>
      <c r="C153" s="137" t="str">
        <f t="shared" si="14"/>
        <v>Giugno</v>
      </c>
      <c r="D153" s="96" t="s">
        <v>484</v>
      </c>
      <c r="E153" s="96" t="s">
        <v>25</v>
      </c>
      <c r="F153" s="97">
        <v>2</v>
      </c>
      <c r="G153" s="106" t="s">
        <v>81</v>
      </c>
      <c r="H153" s="96" t="s">
        <v>517</v>
      </c>
      <c r="I153" s="96" t="s">
        <v>270</v>
      </c>
      <c r="J153" s="96">
        <v>7</v>
      </c>
    </row>
    <row r="154" spans="2:10" ht="37.5" customHeight="1">
      <c r="B154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</v>
      </c>
      <c r="C154" s="137" t="str">
        <f t="shared" si="14"/>
        <v>Giugno</v>
      </c>
      <c r="D154" s="96"/>
      <c r="E154" s="96" t="s">
        <v>25</v>
      </c>
      <c r="F154" s="97">
        <v>3</v>
      </c>
      <c r="G154" s="106" t="s">
        <v>81</v>
      </c>
      <c r="H154" s="96" t="s">
        <v>150</v>
      </c>
      <c r="I154" s="96" t="s">
        <v>210</v>
      </c>
      <c r="J154" s="96">
        <v>4</v>
      </c>
    </row>
    <row r="155" spans="2:10" ht="37.5" customHeight="1">
      <c r="B155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4 - 6</v>
      </c>
      <c r="C155" s="137" t="str">
        <f t="shared" si="14"/>
        <v>Giugno</v>
      </c>
      <c r="D155" s="96"/>
      <c r="E155" s="96" t="s">
        <v>61</v>
      </c>
      <c r="F155" s="97">
        <v>4</v>
      </c>
      <c r="G155" s="106">
        <v>6</v>
      </c>
      <c r="H155" s="96" t="s">
        <v>211</v>
      </c>
      <c r="I155" s="96" t="s">
        <v>62</v>
      </c>
      <c r="J155" s="96">
        <v>3</v>
      </c>
    </row>
    <row r="156" spans="2:10" ht="37.5" customHeight="1">
      <c r="B156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4 - 5</v>
      </c>
      <c r="C156" s="137" t="str">
        <f t="shared" si="14"/>
        <v>Giugno</v>
      </c>
      <c r="D156" s="96"/>
      <c r="E156" s="96" t="s">
        <v>22</v>
      </c>
      <c r="F156" s="97">
        <v>4</v>
      </c>
      <c r="G156" s="106">
        <v>5</v>
      </c>
      <c r="H156" s="96" t="s">
        <v>212</v>
      </c>
      <c r="I156" s="96" t="s">
        <v>113</v>
      </c>
      <c r="J156" s="96">
        <v>6</v>
      </c>
    </row>
    <row r="157" spans="2:10" ht="37.5" customHeight="1">
      <c r="B157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4</v>
      </c>
      <c r="C157" s="137" t="str">
        <f t="shared" si="14"/>
        <v>Giugno</v>
      </c>
      <c r="D157" s="96" t="s">
        <v>484</v>
      </c>
      <c r="E157" s="96" t="s">
        <v>24</v>
      </c>
      <c r="F157" s="97">
        <v>4</v>
      </c>
      <c r="G157" s="106" t="s">
        <v>81</v>
      </c>
      <c r="H157" s="96" t="s">
        <v>114</v>
      </c>
      <c r="I157" s="96" t="s">
        <v>217</v>
      </c>
      <c r="J157" s="96">
        <v>7</v>
      </c>
    </row>
    <row r="158" spans="2:10" ht="37.5" customHeight="1">
      <c r="B158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5</v>
      </c>
      <c r="C158" s="137" t="str">
        <f t="shared" si="14"/>
        <v>Giugno</v>
      </c>
      <c r="D158" s="96"/>
      <c r="E158" s="96" t="s">
        <v>25</v>
      </c>
      <c r="F158" s="97">
        <v>5</v>
      </c>
      <c r="G158" s="106" t="s">
        <v>81</v>
      </c>
      <c r="H158" s="96" t="s">
        <v>213</v>
      </c>
      <c r="I158" s="96" t="s">
        <v>214</v>
      </c>
      <c r="J158" s="96">
        <v>1</v>
      </c>
    </row>
    <row r="159" spans="2:10" ht="37.5" customHeight="1">
      <c r="B159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5</v>
      </c>
      <c r="C159" s="137" t="str">
        <f t="shared" si="14"/>
        <v>Giugno</v>
      </c>
      <c r="D159" s="96"/>
      <c r="E159" s="96" t="s">
        <v>25</v>
      </c>
      <c r="F159" s="97">
        <v>5</v>
      </c>
      <c r="G159" s="106" t="s">
        <v>81</v>
      </c>
      <c r="H159" s="96" t="s">
        <v>499</v>
      </c>
      <c r="I159" s="96" t="s">
        <v>215</v>
      </c>
      <c r="J159" s="96">
        <v>2</v>
      </c>
    </row>
    <row r="160" spans="2:10" ht="37.5" customHeight="1">
      <c r="B160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5 - 6</v>
      </c>
      <c r="C160" s="137" t="str">
        <f t="shared" si="14"/>
        <v>Giugno</v>
      </c>
      <c r="D160" s="96"/>
      <c r="E160" s="96" t="s">
        <v>19</v>
      </c>
      <c r="F160" s="97">
        <v>5</v>
      </c>
      <c r="G160" s="106">
        <v>6</v>
      </c>
      <c r="H160" s="96" t="s">
        <v>216</v>
      </c>
      <c r="I160" s="96" t="s">
        <v>217</v>
      </c>
      <c r="J160" s="96">
        <v>7</v>
      </c>
    </row>
    <row r="161" spans="2:10" ht="37.5" customHeight="1">
      <c r="B161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6</v>
      </c>
      <c r="C161" s="137" t="str">
        <f t="shared" si="14"/>
        <v>Giugno</v>
      </c>
      <c r="D161" s="96" t="s">
        <v>484</v>
      </c>
      <c r="E161" s="96" t="s">
        <v>23</v>
      </c>
      <c r="F161" s="97">
        <v>6</v>
      </c>
      <c r="G161" s="106" t="s">
        <v>81</v>
      </c>
      <c r="H161" s="96" t="s">
        <v>501</v>
      </c>
      <c r="I161" s="96" t="s">
        <v>497</v>
      </c>
      <c r="J161" s="96">
        <v>7</v>
      </c>
    </row>
    <row r="162" spans="2:10" ht="37.5" customHeight="1">
      <c r="B162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9 - 13</v>
      </c>
      <c r="C162" s="137" t="str">
        <f t="shared" si="14"/>
        <v>Giugno</v>
      </c>
      <c r="D162" s="96"/>
      <c r="E162" s="96" t="s">
        <v>21</v>
      </c>
      <c r="F162" s="97">
        <v>9</v>
      </c>
      <c r="G162" s="106">
        <v>13</v>
      </c>
      <c r="H162" s="96" t="s">
        <v>218</v>
      </c>
      <c r="I162" s="96" t="s">
        <v>219</v>
      </c>
      <c r="J162" s="96">
        <v>1</v>
      </c>
    </row>
    <row r="163" spans="2:10" ht="37.5" customHeight="1">
      <c r="B163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9</v>
      </c>
      <c r="C163" s="137" t="str">
        <f t="shared" si="14"/>
        <v>Giugno</v>
      </c>
      <c r="D163" s="96"/>
      <c r="E163" s="96" t="s">
        <v>24</v>
      </c>
      <c r="F163" s="97">
        <v>9</v>
      </c>
      <c r="G163" s="106" t="s">
        <v>81</v>
      </c>
      <c r="H163" s="96" t="s">
        <v>114</v>
      </c>
      <c r="I163" s="96" t="s">
        <v>109</v>
      </c>
      <c r="J163" s="96">
        <v>4</v>
      </c>
    </row>
    <row r="164" spans="2:10" s="107" customFormat="1" ht="37.5" customHeight="1">
      <c r="B164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10</v>
      </c>
      <c r="C164" s="137" t="str">
        <f t="shared" si="14"/>
        <v>Giugno</v>
      </c>
      <c r="D164" s="96"/>
      <c r="E164" s="96" t="s">
        <v>24</v>
      </c>
      <c r="F164" s="97">
        <v>10</v>
      </c>
      <c r="G164" s="106" t="s">
        <v>81</v>
      </c>
      <c r="H164" s="96" t="s">
        <v>220</v>
      </c>
      <c r="I164" s="96" t="s">
        <v>221</v>
      </c>
      <c r="J164" s="96">
        <v>2</v>
      </c>
    </row>
    <row r="165" spans="2:10" s="107" customFormat="1" ht="37.5" customHeight="1">
      <c r="B165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10</v>
      </c>
      <c r="C165" s="137" t="str">
        <f t="shared" si="14"/>
        <v>Giugno</v>
      </c>
      <c r="D165" s="96"/>
      <c r="E165" s="96" t="s">
        <v>24</v>
      </c>
      <c r="F165" s="97">
        <v>10</v>
      </c>
      <c r="G165" s="106" t="s">
        <v>81</v>
      </c>
      <c r="H165" s="96" t="s">
        <v>222</v>
      </c>
      <c r="I165" s="96" t="s">
        <v>223</v>
      </c>
      <c r="J165" s="96">
        <v>4</v>
      </c>
    </row>
    <row r="166" spans="2:10" ht="37.5" customHeight="1">
      <c r="B166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11</v>
      </c>
      <c r="C166" s="137" t="str">
        <f t="shared" si="14"/>
        <v>Giugno</v>
      </c>
      <c r="D166" s="96"/>
      <c r="E166" s="96" t="s">
        <v>23</v>
      </c>
      <c r="F166" s="97">
        <v>11</v>
      </c>
      <c r="G166" s="106" t="s">
        <v>81</v>
      </c>
      <c r="H166" s="96" t="s">
        <v>71</v>
      </c>
      <c r="I166" s="96" t="s">
        <v>224</v>
      </c>
      <c r="J166" s="96">
        <v>3</v>
      </c>
    </row>
    <row r="167" spans="2:10" ht="37.5" customHeight="1">
      <c r="B167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11</v>
      </c>
      <c r="C167" s="137" t="str">
        <f t="shared" si="14"/>
        <v>Giugno</v>
      </c>
      <c r="D167" s="96"/>
      <c r="E167" s="96" t="s">
        <v>25</v>
      </c>
      <c r="F167" s="97">
        <v>11</v>
      </c>
      <c r="G167" s="106" t="s">
        <v>81</v>
      </c>
      <c r="H167" s="96" t="s">
        <v>192</v>
      </c>
      <c r="I167" s="96" t="s">
        <v>224</v>
      </c>
      <c r="J167" s="96">
        <v>3</v>
      </c>
    </row>
    <row r="168" spans="2:10" ht="37.5" customHeight="1">
      <c r="B168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12</v>
      </c>
      <c r="C168" s="137" t="str">
        <f t="shared" si="14"/>
        <v>Giugno</v>
      </c>
      <c r="D168" s="96"/>
      <c r="E168" s="96" t="s">
        <v>24</v>
      </c>
      <c r="F168" s="97">
        <v>12</v>
      </c>
      <c r="G168" s="106" t="s">
        <v>81</v>
      </c>
      <c r="H168" s="96" t="s">
        <v>114</v>
      </c>
      <c r="I168" s="96" t="s">
        <v>225</v>
      </c>
      <c r="J168" s="96">
        <v>1</v>
      </c>
    </row>
    <row r="169" spans="2:10" ht="37.5" customHeight="1">
      <c r="B169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12 - 13</v>
      </c>
      <c r="C169" s="137" t="str">
        <f t="shared" si="14"/>
        <v>Giugno</v>
      </c>
      <c r="D169" s="96"/>
      <c r="E169" s="96" t="s">
        <v>19</v>
      </c>
      <c r="F169" s="97">
        <v>12</v>
      </c>
      <c r="G169" s="106">
        <v>13</v>
      </c>
      <c r="H169" s="96" t="s">
        <v>226</v>
      </c>
      <c r="I169" s="96" t="s">
        <v>193</v>
      </c>
      <c r="J169" s="96">
        <v>6</v>
      </c>
    </row>
    <row r="170" spans="2:10" ht="37.5" customHeight="1">
      <c r="B170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12</v>
      </c>
      <c r="C170" s="137" t="str">
        <f t="shared" si="14"/>
        <v>Giugno</v>
      </c>
      <c r="D170" s="96" t="s">
        <v>484</v>
      </c>
      <c r="E170" s="96" t="s">
        <v>25</v>
      </c>
      <c r="F170" s="97">
        <v>12</v>
      </c>
      <c r="G170" s="106" t="s">
        <v>81</v>
      </c>
      <c r="H170" s="96" t="s">
        <v>518</v>
      </c>
      <c r="I170" s="96" t="s">
        <v>264</v>
      </c>
      <c r="J170" s="96">
        <v>7</v>
      </c>
    </row>
    <row r="171" spans="2:10" ht="37.5" customHeight="1">
      <c r="B171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13</v>
      </c>
      <c r="C171" s="137" t="str">
        <f t="shared" si="14"/>
        <v>Giugno</v>
      </c>
      <c r="D171" s="96" t="s">
        <v>484</v>
      </c>
      <c r="E171" s="96" t="s">
        <v>23</v>
      </c>
      <c r="F171" s="97">
        <v>13</v>
      </c>
      <c r="G171" s="106" t="s">
        <v>81</v>
      </c>
      <c r="H171" s="96" t="s">
        <v>519</v>
      </c>
      <c r="I171" s="96" t="s">
        <v>325</v>
      </c>
      <c r="J171" s="96">
        <v>7</v>
      </c>
    </row>
    <row r="172" spans="2:10" ht="37.5" customHeight="1">
      <c r="B172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14</v>
      </c>
      <c r="C172" s="137" t="str">
        <f t="shared" si="14"/>
        <v>Giugno</v>
      </c>
      <c r="D172" s="96"/>
      <c r="E172" s="96" t="s">
        <v>25</v>
      </c>
      <c r="F172" s="97">
        <v>14</v>
      </c>
      <c r="G172" s="106" t="s">
        <v>81</v>
      </c>
      <c r="H172" s="96" t="s">
        <v>227</v>
      </c>
      <c r="I172" s="96" t="s">
        <v>153</v>
      </c>
      <c r="J172" s="96">
        <v>2</v>
      </c>
    </row>
    <row r="173" spans="2:10" ht="37.5" customHeight="1">
      <c r="B173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15 - 18</v>
      </c>
      <c r="C173" s="137" t="str">
        <f>"Giugno"</f>
        <v>Giugno</v>
      </c>
      <c r="D173" s="96" t="s">
        <v>484</v>
      </c>
      <c r="E173" s="96" t="s">
        <v>23</v>
      </c>
      <c r="F173" s="97">
        <v>15</v>
      </c>
      <c r="G173" s="106" t="s">
        <v>423</v>
      </c>
      <c r="H173" s="96" t="s">
        <v>71</v>
      </c>
      <c r="I173" s="96" t="s">
        <v>143</v>
      </c>
      <c r="J173" s="96">
        <v>2</v>
      </c>
    </row>
    <row r="174" spans="2:10" ht="37.5" customHeight="1">
      <c r="B174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15 - 18</v>
      </c>
      <c r="C174" s="137" t="str">
        <f>"Giugno"</f>
        <v>Giugno</v>
      </c>
      <c r="D174" s="96" t="s">
        <v>484</v>
      </c>
      <c r="E174" s="96" t="s">
        <v>23</v>
      </c>
      <c r="F174" s="97">
        <v>15</v>
      </c>
      <c r="G174" s="106" t="s">
        <v>423</v>
      </c>
      <c r="H174" s="96" t="s">
        <v>587</v>
      </c>
      <c r="I174" s="96" t="s">
        <v>163</v>
      </c>
      <c r="J174" s="96">
        <v>2</v>
      </c>
    </row>
    <row r="175" spans="2:10" ht="37.5" customHeight="1">
      <c r="B175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15</v>
      </c>
      <c r="C175" s="137" t="str">
        <f t="shared" si="14"/>
        <v>Giugno</v>
      </c>
      <c r="D175" s="96"/>
      <c r="E175" s="96" t="s">
        <v>24</v>
      </c>
      <c r="F175" s="97">
        <v>15</v>
      </c>
      <c r="G175" s="106" t="s">
        <v>81</v>
      </c>
      <c r="H175" s="96" t="s">
        <v>66</v>
      </c>
      <c r="I175" s="96" t="s">
        <v>228</v>
      </c>
      <c r="J175" s="96">
        <v>5</v>
      </c>
    </row>
    <row r="176" spans="2:10" ht="37.5" customHeight="1">
      <c r="B176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16</v>
      </c>
      <c r="C176" s="137" t="str">
        <f t="shared" si="14"/>
        <v>Giugno</v>
      </c>
      <c r="D176" s="96"/>
      <c r="E176" s="96" t="s">
        <v>25</v>
      </c>
      <c r="F176" s="97">
        <v>16</v>
      </c>
      <c r="G176" s="106" t="s">
        <v>81</v>
      </c>
      <c r="H176" s="96" t="s">
        <v>229</v>
      </c>
      <c r="I176" s="96" t="s">
        <v>141</v>
      </c>
      <c r="J176" s="96">
        <v>1</v>
      </c>
    </row>
    <row r="177" spans="2:10" ht="37.5" customHeight="1">
      <c r="B177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16 - 17</v>
      </c>
      <c r="C177" s="137" t="str">
        <f t="shared" si="14"/>
        <v>Giugno</v>
      </c>
      <c r="D177" s="96"/>
      <c r="E177" s="96" t="s">
        <v>22</v>
      </c>
      <c r="F177" s="97">
        <v>16</v>
      </c>
      <c r="G177" s="106">
        <v>17</v>
      </c>
      <c r="H177" s="96" t="s">
        <v>230</v>
      </c>
      <c r="I177" s="96" t="s">
        <v>231</v>
      </c>
      <c r="J177" s="96">
        <v>2</v>
      </c>
    </row>
    <row r="178" spans="2:10" ht="37.5" customHeight="1">
      <c r="B178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16</v>
      </c>
      <c r="C178" s="137" t="str">
        <f t="shared" si="14"/>
        <v>Giugno</v>
      </c>
      <c r="D178" s="96"/>
      <c r="E178" s="96" t="s">
        <v>25</v>
      </c>
      <c r="F178" s="97">
        <v>16</v>
      </c>
      <c r="G178" s="106" t="s">
        <v>81</v>
      </c>
      <c r="H178" s="96" t="s">
        <v>213</v>
      </c>
      <c r="I178" s="96" t="s">
        <v>232</v>
      </c>
      <c r="J178" s="96">
        <v>3</v>
      </c>
    </row>
    <row r="179" spans="2:10" ht="37.5" customHeight="1">
      <c r="B179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16</v>
      </c>
      <c r="C179" s="137" t="str">
        <f t="shared" si="14"/>
        <v>Giugno</v>
      </c>
      <c r="D179" s="96"/>
      <c r="E179" s="96" t="s">
        <v>25</v>
      </c>
      <c r="F179" s="97">
        <v>16</v>
      </c>
      <c r="G179" s="106" t="s">
        <v>81</v>
      </c>
      <c r="H179" s="96" t="s">
        <v>233</v>
      </c>
      <c r="I179" s="96" t="s">
        <v>208</v>
      </c>
      <c r="J179" s="96">
        <v>4</v>
      </c>
    </row>
    <row r="180" spans="2:10" ht="37.5" customHeight="1">
      <c r="B180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</v>
      </c>
      <c r="C180" s="137" t="str">
        <f t="shared" si="14"/>
        <v>Giugno</v>
      </c>
      <c r="D180" s="96"/>
      <c r="E180" s="96" t="s">
        <v>24</v>
      </c>
      <c r="F180" s="97">
        <v>17</v>
      </c>
      <c r="G180" s="106" t="s">
        <v>81</v>
      </c>
      <c r="H180" s="96" t="s">
        <v>114</v>
      </c>
      <c r="I180" s="96" t="s">
        <v>232</v>
      </c>
      <c r="J180" s="96">
        <v>3</v>
      </c>
    </row>
    <row r="181" spans="2:10" ht="37.5" customHeight="1">
      <c r="B181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</v>
      </c>
      <c r="C181" s="137" t="str">
        <f t="shared" si="14"/>
        <v>Giugno</v>
      </c>
      <c r="D181" s="96" t="s">
        <v>484</v>
      </c>
      <c r="E181" s="96" t="s">
        <v>24</v>
      </c>
      <c r="F181" s="97">
        <v>17</v>
      </c>
      <c r="G181" s="106" t="s">
        <v>81</v>
      </c>
      <c r="H181" s="96" t="s">
        <v>520</v>
      </c>
      <c r="I181" s="96" t="s">
        <v>521</v>
      </c>
      <c r="J181" s="96">
        <v>4</v>
      </c>
    </row>
    <row r="182" spans="2:10" ht="37.5" customHeight="1">
      <c r="B182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17 - 20</v>
      </c>
      <c r="C182" s="137" t="str">
        <f t="shared" si="14"/>
        <v>Giugno</v>
      </c>
      <c r="D182" s="96"/>
      <c r="E182" s="96" t="s">
        <v>21</v>
      </c>
      <c r="F182" s="97">
        <v>17</v>
      </c>
      <c r="G182" s="106">
        <v>20</v>
      </c>
      <c r="H182" s="96" t="s">
        <v>234</v>
      </c>
      <c r="I182" s="96" t="s">
        <v>50</v>
      </c>
      <c r="J182" s="96">
        <v>6</v>
      </c>
    </row>
    <row r="183" spans="2:10" ht="37.5" customHeight="1">
      <c r="B183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</v>
      </c>
      <c r="C183" s="137" t="str">
        <f t="shared" si="14"/>
        <v>Giugno</v>
      </c>
      <c r="D183" s="96"/>
      <c r="E183" s="96" t="s">
        <v>25</v>
      </c>
      <c r="F183" s="97">
        <v>17</v>
      </c>
      <c r="G183" s="106" t="s">
        <v>81</v>
      </c>
      <c r="H183" s="96" t="s">
        <v>213</v>
      </c>
      <c r="I183" s="96" t="s">
        <v>133</v>
      </c>
      <c r="J183" s="96">
        <v>6</v>
      </c>
    </row>
    <row r="184" spans="2:10" ht="37.5" customHeight="1">
      <c r="B184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18</v>
      </c>
      <c r="C184" s="137" t="str">
        <f t="shared" si="14"/>
        <v>Giugno</v>
      </c>
      <c r="D184" s="96"/>
      <c r="E184" s="96" t="s">
        <v>24</v>
      </c>
      <c r="F184" s="97">
        <v>18</v>
      </c>
      <c r="G184" s="106" t="s">
        <v>81</v>
      </c>
      <c r="H184" s="96" t="s">
        <v>114</v>
      </c>
      <c r="I184" s="96" t="s">
        <v>235</v>
      </c>
      <c r="J184" s="96">
        <v>2</v>
      </c>
    </row>
    <row r="185" spans="2:10" ht="37.5" customHeight="1">
      <c r="B185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19</v>
      </c>
      <c r="C185" s="137" t="str">
        <f t="shared" si="14"/>
        <v>Giugno</v>
      </c>
      <c r="D185" s="96" t="s">
        <v>484</v>
      </c>
      <c r="E185" s="96" t="s">
        <v>25</v>
      </c>
      <c r="F185" s="97">
        <v>19</v>
      </c>
      <c r="G185" s="106" t="s">
        <v>81</v>
      </c>
      <c r="H185" s="96" t="s">
        <v>522</v>
      </c>
      <c r="I185" s="96" t="s">
        <v>523</v>
      </c>
      <c r="J185" s="96">
        <v>4</v>
      </c>
    </row>
    <row r="186" spans="2:10" ht="37.5" customHeight="1">
      <c r="B186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19</v>
      </c>
      <c r="C186" s="137" t="str">
        <f t="shared" si="14"/>
        <v>Giugno</v>
      </c>
      <c r="D186" s="96" t="s">
        <v>484</v>
      </c>
      <c r="E186" s="96" t="s">
        <v>25</v>
      </c>
      <c r="F186" s="97">
        <v>19</v>
      </c>
      <c r="G186" s="106" t="s">
        <v>81</v>
      </c>
      <c r="H186" s="96" t="s">
        <v>524</v>
      </c>
      <c r="I186" s="96" t="s">
        <v>345</v>
      </c>
      <c r="J186" s="96">
        <v>7</v>
      </c>
    </row>
    <row r="187" spans="2:10" ht="37.5" customHeight="1">
      <c r="B187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19</v>
      </c>
      <c r="C187" s="137" t="str">
        <f t="shared" si="14"/>
        <v>Giugno</v>
      </c>
      <c r="D187" s="96" t="s">
        <v>484</v>
      </c>
      <c r="E187" s="96" t="s">
        <v>25</v>
      </c>
      <c r="F187" s="97">
        <v>19</v>
      </c>
      <c r="G187" s="106" t="s">
        <v>81</v>
      </c>
      <c r="H187" s="96" t="s">
        <v>525</v>
      </c>
      <c r="I187" s="96" t="s">
        <v>497</v>
      </c>
      <c r="J187" s="96">
        <v>7</v>
      </c>
    </row>
    <row r="188" spans="2:10" ht="37.5" customHeight="1">
      <c r="B188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</v>
      </c>
      <c r="C188" s="137" t="str">
        <f t="shared" si="14"/>
        <v>Giugno</v>
      </c>
      <c r="D188" s="96"/>
      <c r="E188" s="96" t="s">
        <v>23</v>
      </c>
      <c r="F188" s="97">
        <v>20</v>
      </c>
      <c r="G188" s="106" t="s">
        <v>81</v>
      </c>
      <c r="H188" s="96" t="s">
        <v>71</v>
      </c>
      <c r="I188" s="96" t="s">
        <v>142</v>
      </c>
      <c r="J188" s="96">
        <v>3</v>
      </c>
    </row>
    <row r="189" spans="2:10" ht="37.5" customHeight="1">
      <c r="B189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</v>
      </c>
      <c r="C189" s="137" t="str">
        <f t="shared" si="14"/>
        <v>Giugno</v>
      </c>
      <c r="D189" s="96"/>
      <c r="E189" s="96" t="s">
        <v>24</v>
      </c>
      <c r="F189" s="97">
        <v>20</v>
      </c>
      <c r="G189" s="106" t="s">
        <v>81</v>
      </c>
      <c r="H189" s="96" t="s">
        <v>236</v>
      </c>
      <c r="I189" s="96" t="s">
        <v>151</v>
      </c>
      <c r="J189" s="96">
        <v>6</v>
      </c>
    </row>
    <row r="190" spans="2:10" ht="37.5" customHeight="1">
      <c r="B190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</v>
      </c>
      <c r="C190" s="137" t="str">
        <f>"Giugno"</f>
        <v>Giugno</v>
      </c>
      <c r="D190" s="96" t="s">
        <v>484</v>
      </c>
      <c r="E190" s="96" t="s">
        <v>23</v>
      </c>
      <c r="F190" s="97">
        <v>20</v>
      </c>
      <c r="G190" s="106"/>
      <c r="H190" s="96" t="s">
        <v>71</v>
      </c>
      <c r="I190" s="96" t="s">
        <v>129</v>
      </c>
      <c r="J190" s="96">
        <v>4</v>
      </c>
    </row>
    <row r="191" spans="2:10" ht="37.5" customHeight="1">
      <c r="B191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</v>
      </c>
      <c r="C191" s="137" t="str">
        <f t="shared" si="14"/>
        <v>Giugno</v>
      </c>
      <c r="D191" s="96" t="s">
        <v>484</v>
      </c>
      <c r="E191" s="96" t="s">
        <v>23</v>
      </c>
      <c r="F191" s="97">
        <v>20</v>
      </c>
      <c r="G191" s="106" t="s">
        <v>81</v>
      </c>
      <c r="H191" s="96" t="s">
        <v>526</v>
      </c>
      <c r="I191" s="96" t="s">
        <v>331</v>
      </c>
      <c r="J191" s="96">
        <v>7</v>
      </c>
    </row>
    <row r="192" spans="2:10" ht="37.5" customHeight="1">
      <c r="B192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21</v>
      </c>
      <c r="C192" s="137" t="str">
        <f t="shared" si="14"/>
        <v>Giugno</v>
      </c>
      <c r="D192" s="96" t="s">
        <v>484</v>
      </c>
      <c r="E192" s="96" t="s">
        <v>25</v>
      </c>
      <c r="F192" s="97">
        <v>21</v>
      </c>
      <c r="G192" s="106" t="s">
        <v>81</v>
      </c>
      <c r="H192" s="96" t="s">
        <v>527</v>
      </c>
      <c r="I192" s="96" t="s">
        <v>528</v>
      </c>
      <c r="J192" s="96">
        <v>2</v>
      </c>
    </row>
    <row r="193" spans="2:10" ht="37.5" customHeight="1">
      <c r="B193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22</v>
      </c>
      <c r="C193" s="137" t="str">
        <f t="shared" si="14"/>
        <v>Giugno</v>
      </c>
      <c r="D193" s="96"/>
      <c r="E193" s="96" t="s">
        <v>24</v>
      </c>
      <c r="F193" s="97">
        <v>22</v>
      </c>
      <c r="G193" s="106" t="s">
        <v>81</v>
      </c>
      <c r="H193" s="96" t="s">
        <v>114</v>
      </c>
      <c r="I193" s="96" t="s">
        <v>237</v>
      </c>
      <c r="J193" s="96">
        <v>1</v>
      </c>
    </row>
    <row r="194" spans="2:10" ht="37.5" customHeight="1">
      <c r="B194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22 - 23</v>
      </c>
      <c r="C194" s="137" t="str">
        <f t="shared" si="14"/>
        <v>Giugno</v>
      </c>
      <c r="D194" s="96"/>
      <c r="E194" s="96" t="s">
        <v>22</v>
      </c>
      <c r="F194" s="97">
        <v>22</v>
      </c>
      <c r="G194" s="106">
        <v>23</v>
      </c>
      <c r="H194" s="96" t="s">
        <v>529</v>
      </c>
      <c r="I194" s="96" t="s">
        <v>238</v>
      </c>
      <c r="J194" s="96">
        <v>3</v>
      </c>
    </row>
    <row r="195" spans="2:10" ht="37.5" customHeight="1">
      <c r="B195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23 - 25</v>
      </c>
      <c r="C195" s="137" t="str">
        <f t="shared" si="14"/>
        <v>Giugno</v>
      </c>
      <c r="D195" s="96"/>
      <c r="E195" s="96" t="s">
        <v>72</v>
      </c>
      <c r="F195" s="97">
        <v>23</v>
      </c>
      <c r="G195" s="106">
        <v>25</v>
      </c>
      <c r="H195" s="96" t="s">
        <v>239</v>
      </c>
      <c r="I195" s="96" t="s">
        <v>240</v>
      </c>
      <c r="J195" s="96">
        <v>2</v>
      </c>
    </row>
    <row r="196" spans="2:10" ht="37.5" customHeight="1">
      <c r="B196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23</v>
      </c>
      <c r="C196" s="137" t="str">
        <f t="shared" si="14"/>
        <v>Giugno</v>
      </c>
      <c r="D196" s="96"/>
      <c r="E196" s="96" t="s">
        <v>24</v>
      </c>
      <c r="F196" s="97">
        <v>23</v>
      </c>
      <c r="G196" s="106" t="s">
        <v>81</v>
      </c>
      <c r="H196" s="96" t="s">
        <v>114</v>
      </c>
      <c r="I196" s="96" t="s">
        <v>241</v>
      </c>
      <c r="J196" s="96">
        <v>4</v>
      </c>
    </row>
    <row r="197" spans="2:10" ht="37.5" customHeight="1">
      <c r="B197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23</v>
      </c>
      <c r="C197" s="137" t="str">
        <f t="shared" si="14"/>
        <v>Giugno</v>
      </c>
      <c r="D197" s="96" t="s">
        <v>487</v>
      </c>
      <c r="E197" s="96" t="s">
        <v>25</v>
      </c>
      <c r="F197" s="97">
        <v>23</v>
      </c>
      <c r="G197" s="106"/>
      <c r="H197" s="96" t="s">
        <v>499</v>
      </c>
      <c r="I197" s="96" t="s">
        <v>163</v>
      </c>
      <c r="J197" s="96">
        <v>2</v>
      </c>
    </row>
    <row r="198" spans="2:10" ht="37.5" customHeight="1">
      <c r="B198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23</v>
      </c>
      <c r="C198" s="137" t="str">
        <f t="shared" si="14"/>
        <v>Giugno</v>
      </c>
      <c r="D198" s="96" t="s">
        <v>484</v>
      </c>
      <c r="E198" s="96" t="s">
        <v>23</v>
      </c>
      <c r="F198" s="97">
        <v>23</v>
      </c>
      <c r="G198" s="106" t="s">
        <v>81</v>
      </c>
      <c r="H198" s="96" t="s">
        <v>502</v>
      </c>
      <c r="I198" s="96" t="s">
        <v>163</v>
      </c>
      <c r="J198" s="96">
        <v>2</v>
      </c>
    </row>
    <row r="199" spans="2:10" ht="37.5" customHeight="1">
      <c r="B199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24</v>
      </c>
      <c r="C199" s="137" t="str">
        <f t="shared" si="14"/>
        <v>Giugno</v>
      </c>
      <c r="D199" s="96"/>
      <c r="E199" s="96" t="s">
        <v>25</v>
      </c>
      <c r="F199" s="97">
        <v>24</v>
      </c>
      <c r="G199" s="106" t="s">
        <v>81</v>
      </c>
      <c r="H199" s="96" t="s">
        <v>242</v>
      </c>
      <c r="I199" s="96" t="s">
        <v>243</v>
      </c>
      <c r="J199" s="96">
        <v>4</v>
      </c>
    </row>
    <row r="200" spans="2:10" ht="37.5" customHeight="1">
      <c r="B200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</v>
      </c>
      <c r="C200" s="137" t="str">
        <f t="shared" si="14"/>
        <v>Giugno</v>
      </c>
      <c r="D200" s="96"/>
      <c r="E200" s="96" t="s">
        <v>24</v>
      </c>
      <c r="F200" s="97">
        <v>25</v>
      </c>
      <c r="G200" s="106" t="s">
        <v>81</v>
      </c>
      <c r="H200" s="96" t="s">
        <v>114</v>
      </c>
      <c r="I200" s="96" t="s">
        <v>244</v>
      </c>
      <c r="J200" s="96">
        <v>2</v>
      </c>
    </row>
    <row r="201" spans="2:10" ht="37.5" customHeight="1">
      <c r="B201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25 - 27</v>
      </c>
      <c r="C201" s="137" t="str">
        <f t="shared" ref="C201:C215" si="15">"Giugno"</f>
        <v>Giugno</v>
      </c>
      <c r="D201" s="96"/>
      <c r="E201" s="96" t="s">
        <v>61</v>
      </c>
      <c r="F201" s="97">
        <v>25</v>
      </c>
      <c r="G201" s="106">
        <v>27</v>
      </c>
      <c r="H201" s="96" t="s">
        <v>245</v>
      </c>
      <c r="I201" s="96" t="s">
        <v>246</v>
      </c>
      <c r="J201" s="96">
        <v>3</v>
      </c>
    </row>
    <row r="202" spans="2:10" ht="37.5" customHeight="1">
      <c r="B202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</v>
      </c>
      <c r="C202" s="137" t="str">
        <f t="shared" si="15"/>
        <v>Giugno</v>
      </c>
      <c r="D202" s="96"/>
      <c r="E202" s="96" t="s">
        <v>24</v>
      </c>
      <c r="F202" s="97">
        <v>25</v>
      </c>
      <c r="G202" s="106" t="s">
        <v>81</v>
      </c>
      <c r="H202" s="96" t="s">
        <v>247</v>
      </c>
      <c r="I202" s="96" t="s">
        <v>248</v>
      </c>
      <c r="J202" s="96">
        <v>4</v>
      </c>
    </row>
    <row r="203" spans="2:10" ht="37.5" customHeight="1">
      <c r="B203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</v>
      </c>
      <c r="C203" s="137" t="str">
        <f t="shared" si="15"/>
        <v>Giugno</v>
      </c>
      <c r="D203" s="96"/>
      <c r="E203" s="96" t="s">
        <v>25</v>
      </c>
      <c r="F203" s="97">
        <v>25</v>
      </c>
      <c r="G203" s="106" t="s">
        <v>81</v>
      </c>
      <c r="H203" s="96" t="s">
        <v>150</v>
      </c>
      <c r="I203" s="96" t="s">
        <v>249</v>
      </c>
      <c r="J203" s="96">
        <v>5</v>
      </c>
    </row>
    <row r="204" spans="2:10" ht="37.5" customHeight="1">
      <c r="B204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26 - 27</v>
      </c>
      <c r="C204" s="137" t="str">
        <f t="shared" si="15"/>
        <v>Giugno</v>
      </c>
      <c r="D204" s="96"/>
      <c r="E204" s="96" t="s">
        <v>19</v>
      </c>
      <c r="F204" s="97">
        <v>26</v>
      </c>
      <c r="G204" s="106">
        <v>27</v>
      </c>
      <c r="H204" s="96" t="s">
        <v>250</v>
      </c>
      <c r="I204" s="96" t="s">
        <v>225</v>
      </c>
      <c r="J204" s="96">
        <v>1</v>
      </c>
    </row>
    <row r="205" spans="2:10" ht="37.5" customHeight="1">
      <c r="B205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26 - 27</v>
      </c>
      <c r="C205" s="137" t="str">
        <f t="shared" si="15"/>
        <v>Giugno</v>
      </c>
      <c r="D205" s="96"/>
      <c r="E205" s="96" t="s">
        <v>19</v>
      </c>
      <c r="F205" s="97">
        <v>26</v>
      </c>
      <c r="G205" s="106">
        <v>27</v>
      </c>
      <c r="H205" s="96" t="s">
        <v>251</v>
      </c>
      <c r="I205" s="96" t="s">
        <v>252</v>
      </c>
      <c r="J205" s="96">
        <v>2</v>
      </c>
    </row>
    <row r="206" spans="2:10" ht="37.5" customHeight="1">
      <c r="B206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</v>
      </c>
      <c r="C206" s="137" t="str">
        <f t="shared" si="15"/>
        <v>Giugno</v>
      </c>
      <c r="D206" s="96"/>
      <c r="E206" s="96" t="s">
        <v>25</v>
      </c>
      <c r="F206" s="97">
        <v>26</v>
      </c>
      <c r="G206" s="106" t="s">
        <v>81</v>
      </c>
      <c r="H206" s="96" t="s">
        <v>213</v>
      </c>
      <c r="I206" s="96" t="s">
        <v>167</v>
      </c>
      <c r="J206" s="96">
        <v>4</v>
      </c>
    </row>
    <row r="207" spans="2:10" ht="37.5" customHeight="1">
      <c r="B207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26 - 27</v>
      </c>
      <c r="C207" s="137" t="str">
        <f t="shared" si="15"/>
        <v>Giugno</v>
      </c>
      <c r="D207" s="96"/>
      <c r="E207" s="96" t="s">
        <v>19</v>
      </c>
      <c r="F207" s="97">
        <v>26</v>
      </c>
      <c r="G207" s="106">
        <v>27</v>
      </c>
      <c r="H207" s="96" t="s">
        <v>253</v>
      </c>
      <c r="I207" s="96" t="s">
        <v>254</v>
      </c>
      <c r="J207" s="96">
        <v>5</v>
      </c>
    </row>
    <row r="208" spans="2:10" ht="37.5" customHeight="1">
      <c r="B208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</v>
      </c>
      <c r="C208" s="137" t="str">
        <f t="shared" si="15"/>
        <v>Giugno</v>
      </c>
      <c r="D208" s="96" t="s">
        <v>484</v>
      </c>
      <c r="E208" s="96" t="s">
        <v>24</v>
      </c>
      <c r="F208" s="97">
        <v>26</v>
      </c>
      <c r="G208" s="106" t="s">
        <v>81</v>
      </c>
      <c r="H208" s="96" t="s">
        <v>114</v>
      </c>
      <c r="I208" s="96" t="s">
        <v>494</v>
      </c>
      <c r="J208" s="96">
        <v>7</v>
      </c>
    </row>
    <row r="209" spans="2:10" ht="37.5" customHeight="1">
      <c r="B209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27</v>
      </c>
      <c r="C209" s="137" t="str">
        <f t="shared" si="15"/>
        <v>Giugno</v>
      </c>
      <c r="D209" s="96"/>
      <c r="E209" s="96" t="s">
        <v>24</v>
      </c>
      <c r="F209" s="97">
        <v>27</v>
      </c>
      <c r="G209" s="106" t="s">
        <v>81</v>
      </c>
      <c r="H209" s="96" t="s">
        <v>255</v>
      </c>
      <c r="I209" s="96" t="s">
        <v>256</v>
      </c>
      <c r="J209" s="96">
        <v>6</v>
      </c>
    </row>
    <row r="210" spans="2:10" ht="37.5" customHeight="1">
      <c r="B210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28</v>
      </c>
      <c r="C210" s="137" t="str">
        <f t="shared" si="15"/>
        <v>Giugno</v>
      </c>
      <c r="D210" s="96"/>
      <c r="E210" s="96" t="s">
        <v>24</v>
      </c>
      <c r="F210" s="97">
        <v>28</v>
      </c>
      <c r="G210" s="106" t="s">
        <v>81</v>
      </c>
      <c r="H210" s="96" t="s">
        <v>114</v>
      </c>
      <c r="I210" s="96" t="s">
        <v>195</v>
      </c>
      <c r="J210" s="96">
        <v>1</v>
      </c>
    </row>
    <row r="211" spans="2:10" ht="37.5" customHeight="1">
      <c r="B211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28</v>
      </c>
      <c r="C211" s="137" t="str">
        <f t="shared" si="15"/>
        <v>Giugno</v>
      </c>
      <c r="D211" s="96"/>
      <c r="E211" s="96" t="s">
        <v>24</v>
      </c>
      <c r="F211" s="97">
        <v>28</v>
      </c>
      <c r="G211" s="106" t="s">
        <v>81</v>
      </c>
      <c r="H211" s="96" t="s">
        <v>530</v>
      </c>
      <c r="I211" s="96" t="s">
        <v>262</v>
      </c>
      <c r="J211" s="96">
        <v>3</v>
      </c>
    </row>
    <row r="212" spans="2:10" ht="37.5" customHeight="1">
      <c r="B212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30 - 1° luglio</v>
      </c>
      <c r="C212" s="137" t="str">
        <f t="shared" si="15"/>
        <v>Giugno</v>
      </c>
      <c r="D212" s="96"/>
      <c r="E212" s="96" t="s">
        <v>22</v>
      </c>
      <c r="F212" s="97">
        <v>30</v>
      </c>
      <c r="G212" s="106" t="s">
        <v>569</v>
      </c>
      <c r="H212" s="96" t="s">
        <v>531</v>
      </c>
      <c r="I212" s="96" t="s">
        <v>257</v>
      </c>
      <c r="J212" s="96">
        <v>1</v>
      </c>
    </row>
    <row r="213" spans="2:10" ht="37.5" customHeight="1">
      <c r="B213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30 - 1° luglio</v>
      </c>
      <c r="C213" s="137" t="str">
        <f t="shared" si="15"/>
        <v>Giugno</v>
      </c>
      <c r="D213" s="96"/>
      <c r="E213" s="96" t="s">
        <v>21</v>
      </c>
      <c r="F213" s="97">
        <v>30</v>
      </c>
      <c r="G213" s="106" t="s">
        <v>569</v>
      </c>
      <c r="H213" s="96" t="s">
        <v>258</v>
      </c>
      <c r="I213" s="96" t="s">
        <v>259</v>
      </c>
      <c r="J213" s="96">
        <v>1</v>
      </c>
    </row>
    <row r="214" spans="2:10" ht="37.5" customHeight="1">
      <c r="B214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30 - 1° luglio</v>
      </c>
      <c r="C214" s="137" t="str">
        <f t="shared" si="15"/>
        <v>Giugno</v>
      </c>
      <c r="D214" s="96"/>
      <c r="E214" s="96" t="s">
        <v>21</v>
      </c>
      <c r="F214" s="97">
        <v>30</v>
      </c>
      <c r="G214" s="106" t="s">
        <v>569</v>
      </c>
      <c r="H214" s="96" t="s">
        <v>260</v>
      </c>
      <c r="I214" s="96" t="s">
        <v>259</v>
      </c>
      <c r="J214" s="96">
        <v>1</v>
      </c>
    </row>
    <row r="215" spans="2:10" ht="37.5" customHeight="1">
      <c r="B215" s="137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30</v>
      </c>
      <c r="C215" s="137" t="str">
        <f t="shared" si="15"/>
        <v>Giugno</v>
      </c>
      <c r="D215" s="96"/>
      <c r="E215" s="96" t="s">
        <v>24</v>
      </c>
      <c r="F215" s="97">
        <v>30</v>
      </c>
      <c r="G215" s="106" t="s">
        <v>81</v>
      </c>
      <c r="H215" s="96" t="s">
        <v>66</v>
      </c>
      <c r="I215" s="96" t="s">
        <v>261</v>
      </c>
      <c r="J215" s="96">
        <v>5</v>
      </c>
    </row>
    <row r="216" spans="2:10" ht="37.5" customHeight="1">
      <c r="B216" s="138" t="s">
        <v>29</v>
      </c>
      <c r="C216" s="139" t="s">
        <v>35</v>
      </c>
      <c r="D216" s="122" t="s">
        <v>18</v>
      </c>
      <c r="E216" s="123" t="s">
        <v>17</v>
      </c>
      <c r="F216" s="124" t="s">
        <v>73</v>
      </c>
      <c r="G216" s="125" t="s">
        <v>74</v>
      </c>
      <c r="H216" s="126" t="s">
        <v>31</v>
      </c>
      <c r="I216" s="127" t="s">
        <v>10</v>
      </c>
      <c r="J216" s="127" t="s">
        <v>26</v>
      </c>
    </row>
    <row r="217" spans="2:10" ht="37.5" customHeight="1">
      <c r="B217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/>
      </c>
      <c r="C217" s="141" t="str">
        <f t="shared" ref="C217:C218" si="16">"Luglio"</f>
        <v>Luglio</v>
      </c>
      <c r="D217" s="142"/>
      <c r="E217" s="143"/>
      <c r="F217" s="144"/>
      <c r="G217" s="145" t="s">
        <v>81</v>
      </c>
      <c r="H217" s="128" t="s">
        <v>5</v>
      </c>
      <c r="I217" s="143"/>
      <c r="J217" s="146"/>
    </row>
    <row r="218" spans="2:10" ht="37.5" customHeight="1">
      <c r="B218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1 - 3</v>
      </c>
      <c r="C218" s="137" t="str">
        <f t="shared" si="16"/>
        <v>Luglio</v>
      </c>
      <c r="D218" s="140"/>
      <c r="E218" s="96" t="s">
        <v>61</v>
      </c>
      <c r="F218" s="97">
        <v>1</v>
      </c>
      <c r="G218" s="106">
        <v>3</v>
      </c>
      <c r="H218" s="96" t="s">
        <v>532</v>
      </c>
      <c r="I218" s="96" t="s">
        <v>175</v>
      </c>
      <c r="J218" s="96">
        <v>2</v>
      </c>
    </row>
    <row r="219" spans="2:10" ht="37.5" customHeight="1">
      <c r="B219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</v>
      </c>
      <c r="C219" s="137" t="str">
        <f t="shared" ref="C219:C220" si="17">"Luglio"</f>
        <v>Luglio</v>
      </c>
      <c r="D219" s="140"/>
      <c r="E219" s="94" t="s">
        <v>24</v>
      </c>
      <c r="F219" s="95">
        <v>1</v>
      </c>
      <c r="G219" s="105" t="s">
        <v>81</v>
      </c>
      <c r="H219" s="94" t="s">
        <v>114</v>
      </c>
      <c r="I219" s="94" t="s">
        <v>210</v>
      </c>
      <c r="J219" s="94">
        <v>4</v>
      </c>
    </row>
    <row r="220" spans="2:10" ht="37.5" customHeight="1">
      <c r="B220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2 - 3</v>
      </c>
      <c r="C220" s="137" t="str">
        <f t="shared" si="17"/>
        <v>Luglio</v>
      </c>
      <c r="D220" s="140"/>
      <c r="E220" s="94" t="s">
        <v>19</v>
      </c>
      <c r="F220" s="95">
        <v>2</v>
      </c>
      <c r="G220" s="105">
        <v>3</v>
      </c>
      <c r="H220" s="94" t="s">
        <v>263</v>
      </c>
      <c r="I220" s="94" t="s">
        <v>59</v>
      </c>
      <c r="J220" s="94">
        <v>3</v>
      </c>
    </row>
    <row r="221" spans="2:10" s="107" customFormat="1" ht="37.5" customHeight="1">
      <c r="B221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</v>
      </c>
      <c r="C221" s="137" t="str">
        <f t="shared" ref="C221:C253" si="18">"Luglio"</f>
        <v>Luglio</v>
      </c>
      <c r="D221" s="96"/>
      <c r="E221" s="94" t="s">
        <v>24</v>
      </c>
      <c r="F221" s="95">
        <v>2</v>
      </c>
      <c r="G221" s="105" t="s">
        <v>81</v>
      </c>
      <c r="H221" s="94" t="s">
        <v>114</v>
      </c>
      <c r="I221" s="94" t="s">
        <v>264</v>
      </c>
      <c r="J221" s="94">
        <v>7</v>
      </c>
    </row>
    <row r="222" spans="2:10" s="107" customFormat="1" ht="37.5" customHeight="1">
      <c r="B222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</v>
      </c>
      <c r="C222" s="137" t="str">
        <f t="shared" si="18"/>
        <v>Luglio</v>
      </c>
      <c r="D222" s="96"/>
      <c r="E222" s="94" t="s">
        <v>25</v>
      </c>
      <c r="F222" s="95">
        <v>3</v>
      </c>
      <c r="G222" s="105" t="s">
        <v>81</v>
      </c>
      <c r="H222" s="94" t="s">
        <v>265</v>
      </c>
      <c r="I222" s="94" t="s">
        <v>266</v>
      </c>
      <c r="J222" s="94">
        <v>1</v>
      </c>
    </row>
    <row r="223" spans="2:10" ht="37.5" customHeight="1">
      <c r="B223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</v>
      </c>
      <c r="C223" s="137" t="str">
        <f t="shared" si="18"/>
        <v>Luglio</v>
      </c>
      <c r="D223" s="96" t="s">
        <v>484</v>
      </c>
      <c r="E223" s="94" t="s">
        <v>25</v>
      </c>
      <c r="F223" s="95">
        <v>3</v>
      </c>
      <c r="G223" s="105" t="s">
        <v>81</v>
      </c>
      <c r="H223" s="94" t="s">
        <v>533</v>
      </c>
      <c r="I223" s="94" t="s">
        <v>497</v>
      </c>
      <c r="J223" s="94">
        <v>7</v>
      </c>
    </row>
    <row r="224" spans="2:10" ht="37.5" customHeight="1">
      <c r="B224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3 - 4</v>
      </c>
      <c r="C224" s="137" t="str">
        <f t="shared" si="18"/>
        <v>Luglio</v>
      </c>
      <c r="D224" s="96"/>
      <c r="E224" s="94" t="s">
        <v>19</v>
      </c>
      <c r="F224" s="95">
        <v>3</v>
      </c>
      <c r="G224" s="105">
        <v>4</v>
      </c>
      <c r="H224" s="94" t="s">
        <v>267</v>
      </c>
      <c r="I224" s="94" t="s">
        <v>47</v>
      </c>
      <c r="J224" s="94">
        <v>5</v>
      </c>
    </row>
    <row r="225" spans="2:10" ht="37.5" customHeight="1">
      <c r="B225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3 - 4</v>
      </c>
      <c r="C225" s="137" t="str">
        <f t="shared" si="18"/>
        <v>Luglio</v>
      </c>
      <c r="D225" s="96"/>
      <c r="E225" s="94" t="s">
        <v>22</v>
      </c>
      <c r="F225" s="95">
        <v>3</v>
      </c>
      <c r="G225" s="105">
        <v>4</v>
      </c>
      <c r="H225" s="94" t="s">
        <v>268</v>
      </c>
      <c r="I225" s="94" t="s">
        <v>139</v>
      </c>
      <c r="J225" s="94">
        <v>6</v>
      </c>
    </row>
    <row r="226" spans="2:10" ht="37.5" customHeight="1">
      <c r="B226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3 - 4</v>
      </c>
      <c r="C226" s="137" t="str">
        <f t="shared" si="18"/>
        <v>Luglio</v>
      </c>
      <c r="D226" s="96"/>
      <c r="E226" s="94" t="s">
        <v>19</v>
      </c>
      <c r="F226" s="95">
        <v>3</v>
      </c>
      <c r="G226" s="105">
        <v>4</v>
      </c>
      <c r="H226" s="94" t="s">
        <v>269</v>
      </c>
      <c r="I226" s="94" t="s">
        <v>270</v>
      </c>
      <c r="J226" s="94">
        <v>7</v>
      </c>
    </row>
    <row r="227" spans="2:10" ht="37.5" customHeight="1">
      <c r="B227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</v>
      </c>
      <c r="C227" s="137" t="str">
        <f t="shared" si="18"/>
        <v>Luglio</v>
      </c>
      <c r="D227" s="96"/>
      <c r="E227" s="94" t="s">
        <v>24</v>
      </c>
      <c r="F227" s="95">
        <v>5</v>
      </c>
      <c r="G227" s="105" t="s">
        <v>81</v>
      </c>
      <c r="H227" s="94" t="s">
        <v>114</v>
      </c>
      <c r="I227" s="94" t="s">
        <v>125</v>
      </c>
      <c r="J227" s="94">
        <v>1</v>
      </c>
    </row>
    <row r="228" spans="2:10" ht="37.5" customHeight="1">
      <c r="B228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</v>
      </c>
      <c r="C228" s="137" t="str">
        <f t="shared" si="18"/>
        <v>Luglio</v>
      </c>
      <c r="D228" s="96"/>
      <c r="E228" s="94" t="s">
        <v>24</v>
      </c>
      <c r="F228" s="95">
        <v>5</v>
      </c>
      <c r="G228" s="105" t="s">
        <v>81</v>
      </c>
      <c r="H228" s="94" t="s">
        <v>114</v>
      </c>
      <c r="I228" s="94" t="s">
        <v>271</v>
      </c>
      <c r="J228" s="94">
        <v>2</v>
      </c>
    </row>
    <row r="229" spans="2:10" ht="37.5" customHeight="1">
      <c r="B229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</v>
      </c>
      <c r="C229" s="137" t="str">
        <f t="shared" si="18"/>
        <v>Luglio</v>
      </c>
      <c r="D229" s="96" t="s">
        <v>484</v>
      </c>
      <c r="E229" s="94" t="s">
        <v>25</v>
      </c>
      <c r="F229" s="95">
        <v>5</v>
      </c>
      <c r="G229" s="105" t="s">
        <v>81</v>
      </c>
      <c r="H229" s="94" t="s">
        <v>522</v>
      </c>
      <c r="I229" s="94" t="s">
        <v>320</v>
      </c>
      <c r="J229" s="94">
        <v>3</v>
      </c>
    </row>
    <row r="230" spans="2:10" ht="37.5" customHeight="1">
      <c r="B230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</v>
      </c>
      <c r="C230" s="137" t="str">
        <f t="shared" si="18"/>
        <v>Luglio</v>
      </c>
      <c r="D230" s="96"/>
      <c r="E230" s="94" t="s">
        <v>24</v>
      </c>
      <c r="F230" s="95">
        <v>5</v>
      </c>
      <c r="G230" s="105" t="s">
        <v>81</v>
      </c>
      <c r="H230" s="94" t="s">
        <v>114</v>
      </c>
      <c r="I230" s="94" t="s">
        <v>270</v>
      </c>
      <c r="J230" s="94">
        <v>7</v>
      </c>
    </row>
    <row r="231" spans="2:10" ht="37.5" customHeight="1">
      <c r="B231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6 - 7</v>
      </c>
      <c r="C231" s="137" t="str">
        <f t="shared" si="18"/>
        <v>Luglio</v>
      </c>
      <c r="D231" s="96"/>
      <c r="E231" s="94" t="s">
        <v>19</v>
      </c>
      <c r="F231" s="95">
        <v>6</v>
      </c>
      <c r="G231" s="105">
        <v>7</v>
      </c>
      <c r="H231" s="94" t="s">
        <v>272</v>
      </c>
      <c r="I231" s="94" t="s">
        <v>136</v>
      </c>
      <c r="J231" s="94">
        <v>4</v>
      </c>
    </row>
    <row r="232" spans="2:10" ht="37.5" customHeight="1">
      <c r="B232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6 - 10</v>
      </c>
      <c r="C232" s="137" t="str">
        <f t="shared" si="18"/>
        <v>Luglio</v>
      </c>
      <c r="D232" s="96"/>
      <c r="E232" s="94" t="s">
        <v>21</v>
      </c>
      <c r="F232" s="95">
        <v>6</v>
      </c>
      <c r="G232" s="105">
        <v>10</v>
      </c>
      <c r="H232" s="94" t="s">
        <v>277</v>
      </c>
      <c r="I232" s="94" t="s">
        <v>264</v>
      </c>
      <c r="J232" s="94">
        <v>6</v>
      </c>
    </row>
    <row r="233" spans="2:10" ht="37.5" customHeight="1">
      <c r="B233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6 - 10</v>
      </c>
      <c r="C233" s="137" t="str">
        <f t="shared" si="18"/>
        <v>Luglio</v>
      </c>
      <c r="D233" s="96"/>
      <c r="E233" s="94" t="s">
        <v>21</v>
      </c>
      <c r="F233" s="95">
        <v>6</v>
      </c>
      <c r="G233" s="105">
        <v>10</v>
      </c>
      <c r="H233" s="94" t="s">
        <v>273</v>
      </c>
      <c r="I233" s="94" t="s">
        <v>257</v>
      </c>
      <c r="J233" s="94">
        <v>1</v>
      </c>
    </row>
    <row r="234" spans="2:10" ht="37.5" customHeight="1">
      <c r="B234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7</v>
      </c>
      <c r="C234" s="137" t="str">
        <f t="shared" si="18"/>
        <v>Luglio</v>
      </c>
      <c r="D234" s="96"/>
      <c r="E234" s="94" t="s">
        <v>24</v>
      </c>
      <c r="F234" s="95">
        <v>7</v>
      </c>
      <c r="G234" s="105" t="s">
        <v>81</v>
      </c>
      <c r="H234" s="94" t="s">
        <v>114</v>
      </c>
      <c r="I234" s="94" t="s">
        <v>274</v>
      </c>
      <c r="J234" s="94">
        <v>2</v>
      </c>
    </row>
    <row r="235" spans="2:10" ht="37.5" customHeight="1">
      <c r="B235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7</v>
      </c>
      <c r="C235" s="137" t="str">
        <f t="shared" si="18"/>
        <v>Luglio</v>
      </c>
      <c r="D235" s="96"/>
      <c r="E235" s="94" t="s">
        <v>24</v>
      </c>
      <c r="F235" s="95">
        <v>7</v>
      </c>
      <c r="G235" s="105" t="s">
        <v>81</v>
      </c>
      <c r="H235" s="94" t="s">
        <v>534</v>
      </c>
      <c r="I235" s="94" t="s">
        <v>275</v>
      </c>
      <c r="J235" s="94">
        <v>3</v>
      </c>
    </row>
    <row r="236" spans="2:10" ht="37.5" customHeight="1">
      <c r="B236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7</v>
      </c>
      <c r="C236" s="137" t="str">
        <f t="shared" si="18"/>
        <v>Luglio</v>
      </c>
      <c r="D236" s="96"/>
      <c r="E236" s="94" t="s">
        <v>25</v>
      </c>
      <c r="F236" s="95">
        <v>7</v>
      </c>
      <c r="G236" s="105" t="s">
        <v>81</v>
      </c>
      <c r="H236" s="94" t="s">
        <v>229</v>
      </c>
      <c r="I236" s="94" t="s">
        <v>276</v>
      </c>
      <c r="J236" s="94">
        <v>4</v>
      </c>
    </row>
    <row r="237" spans="2:10" ht="37.5" customHeight="1">
      <c r="B237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8</v>
      </c>
      <c r="C237" s="137" t="str">
        <f t="shared" si="18"/>
        <v>Luglio</v>
      </c>
      <c r="D237" s="96"/>
      <c r="E237" s="94" t="s">
        <v>24</v>
      </c>
      <c r="F237" s="95">
        <v>8</v>
      </c>
      <c r="G237" s="105" t="s">
        <v>81</v>
      </c>
      <c r="H237" s="94" t="s">
        <v>114</v>
      </c>
      <c r="I237" s="94" t="s">
        <v>240</v>
      </c>
      <c r="J237" s="94">
        <v>2</v>
      </c>
    </row>
    <row r="238" spans="2:10" ht="37.5" customHeight="1">
      <c r="B238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10</v>
      </c>
      <c r="C238" s="137" t="str">
        <f t="shared" si="18"/>
        <v>Luglio</v>
      </c>
      <c r="D238" s="96"/>
      <c r="E238" s="94" t="s">
        <v>24</v>
      </c>
      <c r="F238" s="95">
        <v>10</v>
      </c>
      <c r="G238" s="105" t="s">
        <v>81</v>
      </c>
      <c r="H238" s="94" t="s">
        <v>114</v>
      </c>
      <c r="I238" s="94" t="s">
        <v>279</v>
      </c>
      <c r="J238" s="94">
        <v>2</v>
      </c>
    </row>
    <row r="239" spans="2:10" ht="37.5" customHeight="1">
      <c r="B239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10</v>
      </c>
      <c r="C239" s="137" t="str">
        <f t="shared" si="18"/>
        <v>Luglio</v>
      </c>
      <c r="D239" s="96"/>
      <c r="E239" s="94" t="s">
        <v>24</v>
      </c>
      <c r="F239" s="95">
        <v>10</v>
      </c>
      <c r="G239" s="105" t="s">
        <v>81</v>
      </c>
      <c r="H239" s="94" t="s">
        <v>280</v>
      </c>
      <c r="I239" s="94" t="s">
        <v>186</v>
      </c>
      <c r="J239" s="94">
        <v>6</v>
      </c>
    </row>
    <row r="240" spans="2:10" ht="37.5" customHeight="1">
      <c r="B240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11</v>
      </c>
      <c r="C240" s="137" t="str">
        <f t="shared" si="18"/>
        <v>Luglio</v>
      </c>
      <c r="D240" s="96"/>
      <c r="E240" s="94" t="s">
        <v>25</v>
      </c>
      <c r="F240" s="95">
        <v>11</v>
      </c>
      <c r="G240" s="105" t="s">
        <v>81</v>
      </c>
      <c r="H240" s="94" t="s">
        <v>281</v>
      </c>
      <c r="I240" s="94" t="s">
        <v>129</v>
      </c>
      <c r="J240" s="94">
        <v>4</v>
      </c>
    </row>
    <row r="241" spans="2:10" ht="37.5" customHeight="1">
      <c r="B241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13</v>
      </c>
      <c r="C241" s="137" t="str">
        <f t="shared" si="18"/>
        <v>Luglio</v>
      </c>
      <c r="D241" s="96"/>
      <c r="E241" s="94" t="s">
        <v>24</v>
      </c>
      <c r="F241" s="95">
        <v>13</v>
      </c>
      <c r="G241" s="105" t="s">
        <v>81</v>
      </c>
      <c r="H241" s="94" t="s">
        <v>114</v>
      </c>
      <c r="I241" s="94" t="s">
        <v>191</v>
      </c>
      <c r="J241" s="94">
        <v>2</v>
      </c>
    </row>
    <row r="242" spans="2:10" ht="37.5" customHeight="1">
      <c r="B242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14 - 16</v>
      </c>
      <c r="C242" s="137" t="str">
        <f t="shared" si="18"/>
        <v>Luglio</v>
      </c>
      <c r="D242" s="96"/>
      <c r="E242" s="94" t="s">
        <v>21</v>
      </c>
      <c r="F242" s="95">
        <v>14</v>
      </c>
      <c r="G242" s="105">
        <v>16</v>
      </c>
      <c r="H242" s="94" t="s">
        <v>282</v>
      </c>
      <c r="I242" s="94" t="s">
        <v>59</v>
      </c>
      <c r="J242" s="94">
        <v>3</v>
      </c>
    </row>
    <row r="243" spans="2:10" ht="37.5" customHeight="1">
      <c r="B243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14 - 16</v>
      </c>
      <c r="C243" s="137" t="str">
        <f t="shared" si="18"/>
        <v>Luglio</v>
      </c>
      <c r="D243" s="96"/>
      <c r="E243" s="94" t="s">
        <v>21</v>
      </c>
      <c r="F243" s="95">
        <v>14</v>
      </c>
      <c r="G243" s="105">
        <v>16</v>
      </c>
      <c r="H243" s="94" t="s">
        <v>283</v>
      </c>
      <c r="I243" s="94" t="s">
        <v>59</v>
      </c>
      <c r="J243" s="94">
        <v>3</v>
      </c>
    </row>
    <row r="244" spans="2:10" ht="37.5" customHeight="1">
      <c r="B244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14</v>
      </c>
      <c r="C244" s="137" t="str">
        <f>"Luglio"</f>
        <v>Luglio</v>
      </c>
      <c r="D244" s="96" t="s">
        <v>487</v>
      </c>
      <c r="E244" s="94" t="s">
        <v>24</v>
      </c>
      <c r="F244" s="95">
        <v>14</v>
      </c>
      <c r="G244" s="105" t="s">
        <v>81</v>
      </c>
      <c r="H244" s="94" t="s">
        <v>207</v>
      </c>
      <c r="I244" s="94" t="s">
        <v>208</v>
      </c>
      <c r="J244" s="94">
        <v>4</v>
      </c>
    </row>
    <row r="245" spans="2:10" ht="37.5" customHeight="1">
      <c r="B245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14 - 16</v>
      </c>
      <c r="C245" s="137" t="str">
        <f t="shared" si="18"/>
        <v>Luglio</v>
      </c>
      <c r="D245" s="96" t="s">
        <v>487</v>
      </c>
      <c r="E245" s="94" t="s">
        <v>61</v>
      </c>
      <c r="F245" s="95">
        <v>14</v>
      </c>
      <c r="G245" s="105">
        <v>16</v>
      </c>
      <c r="H245" s="94" t="s">
        <v>348</v>
      </c>
      <c r="I245" s="94" t="s">
        <v>349</v>
      </c>
      <c r="J245" s="94">
        <v>2</v>
      </c>
    </row>
    <row r="246" spans="2:10" ht="37.5" customHeight="1">
      <c r="B246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15</v>
      </c>
      <c r="C246" s="137" t="str">
        <f t="shared" si="18"/>
        <v>Luglio</v>
      </c>
      <c r="D246" s="96"/>
      <c r="E246" s="94" t="s">
        <v>24</v>
      </c>
      <c r="F246" s="95">
        <v>15</v>
      </c>
      <c r="G246" s="105" t="s">
        <v>81</v>
      </c>
      <c r="H246" s="94" t="s">
        <v>114</v>
      </c>
      <c r="I246" s="94" t="s">
        <v>284</v>
      </c>
      <c r="J246" s="94">
        <v>2</v>
      </c>
    </row>
    <row r="247" spans="2:10" ht="37.5" customHeight="1">
      <c r="B247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15</v>
      </c>
      <c r="C247" s="137" t="str">
        <f t="shared" si="18"/>
        <v>Luglio</v>
      </c>
      <c r="D247" s="96"/>
      <c r="E247" s="94" t="s">
        <v>24</v>
      </c>
      <c r="F247" s="95">
        <v>15</v>
      </c>
      <c r="G247" s="105" t="s">
        <v>81</v>
      </c>
      <c r="H247" s="94" t="s">
        <v>285</v>
      </c>
      <c r="I247" s="94" t="s">
        <v>286</v>
      </c>
      <c r="J247" s="94">
        <v>3</v>
      </c>
    </row>
    <row r="248" spans="2:10" ht="37.5" customHeight="1">
      <c r="B248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16</v>
      </c>
      <c r="C248" s="137" t="str">
        <f t="shared" si="18"/>
        <v>Luglio</v>
      </c>
      <c r="D248" s="96"/>
      <c r="E248" s="94" t="s">
        <v>25</v>
      </c>
      <c r="F248" s="95">
        <v>16</v>
      </c>
      <c r="G248" s="105" t="s">
        <v>81</v>
      </c>
      <c r="H248" s="94" t="s">
        <v>229</v>
      </c>
      <c r="I248" s="94" t="s">
        <v>62</v>
      </c>
      <c r="J248" s="94">
        <v>3</v>
      </c>
    </row>
    <row r="249" spans="2:10" ht="37.5" customHeight="1">
      <c r="B249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16 - 17</v>
      </c>
      <c r="C249" s="137" t="str">
        <f t="shared" si="18"/>
        <v>Luglio</v>
      </c>
      <c r="D249" s="96" t="s">
        <v>484</v>
      </c>
      <c r="E249" s="94" t="s">
        <v>19</v>
      </c>
      <c r="F249" s="95">
        <v>16</v>
      </c>
      <c r="G249" s="105">
        <v>17</v>
      </c>
      <c r="H249" s="94" t="s">
        <v>535</v>
      </c>
      <c r="I249" s="94" t="s">
        <v>536</v>
      </c>
      <c r="J249" s="94">
        <v>4</v>
      </c>
    </row>
    <row r="250" spans="2:10" ht="37.5" customHeight="1">
      <c r="B250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17 - 18</v>
      </c>
      <c r="C250" s="137" t="str">
        <f t="shared" si="18"/>
        <v>Luglio</v>
      </c>
      <c r="D250" s="96"/>
      <c r="E250" s="94" t="s">
        <v>19</v>
      </c>
      <c r="F250" s="95">
        <v>17</v>
      </c>
      <c r="G250" s="105">
        <v>18</v>
      </c>
      <c r="H250" s="94" t="s">
        <v>287</v>
      </c>
      <c r="I250" s="94" t="s">
        <v>128</v>
      </c>
      <c r="J250" s="94">
        <v>3</v>
      </c>
    </row>
    <row r="251" spans="2:10" ht="37.5" customHeight="1">
      <c r="B251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17 - 18</v>
      </c>
      <c r="C251" s="137" t="str">
        <f t="shared" si="18"/>
        <v>Luglio</v>
      </c>
      <c r="D251" s="96"/>
      <c r="E251" s="94" t="s">
        <v>21</v>
      </c>
      <c r="F251" s="95">
        <v>17</v>
      </c>
      <c r="G251" s="105">
        <v>18</v>
      </c>
      <c r="H251" s="94" t="s">
        <v>288</v>
      </c>
      <c r="I251" s="94" t="s">
        <v>59</v>
      </c>
      <c r="J251" s="94">
        <v>3</v>
      </c>
    </row>
    <row r="252" spans="2:10" ht="37.5" customHeight="1">
      <c r="B252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17 - 18</v>
      </c>
      <c r="C252" s="137" t="str">
        <f t="shared" si="18"/>
        <v>Luglio</v>
      </c>
      <c r="D252" s="96"/>
      <c r="E252" s="94" t="s">
        <v>19</v>
      </c>
      <c r="F252" s="95">
        <v>17</v>
      </c>
      <c r="G252" s="105">
        <v>18</v>
      </c>
      <c r="H252" s="94" t="s">
        <v>289</v>
      </c>
      <c r="I252" s="94" t="s">
        <v>256</v>
      </c>
      <c r="J252" s="94">
        <v>6</v>
      </c>
    </row>
    <row r="253" spans="2:10" ht="37.5" customHeight="1">
      <c r="B253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19</v>
      </c>
      <c r="C253" s="137" t="str">
        <f t="shared" si="18"/>
        <v>Luglio</v>
      </c>
      <c r="D253" s="96"/>
      <c r="E253" s="94" t="s">
        <v>24</v>
      </c>
      <c r="F253" s="95">
        <v>19</v>
      </c>
      <c r="G253" s="105" t="s">
        <v>81</v>
      </c>
      <c r="H253" s="94" t="s">
        <v>114</v>
      </c>
      <c r="I253" s="94" t="s">
        <v>181</v>
      </c>
      <c r="J253" s="94">
        <v>2</v>
      </c>
    </row>
    <row r="254" spans="2:10" s="107" customFormat="1" ht="37.5" customHeight="1">
      <c r="B254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20</v>
      </c>
      <c r="C254" s="137" t="str">
        <f t="shared" ref="C254:C273" si="19">"Luglio"</f>
        <v>Luglio</v>
      </c>
      <c r="D254" s="96"/>
      <c r="E254" s="94" t="s">
        <v>25</v>
      </c>
      <c r="F254" s="95">
        <v>20</v>
      </c>
      <c r="G254" s="105" t="s">
        <v>81</v>
      </c>
      <c r="H254" s="94" t="s">
        <v>281</v>
      </c>
      <c r="I254" s="94" t="s">
        <v>290</v>
      </c>
      <c r="J254" s="94">
        <v>3</v>
      </c>
    </row>
    <row r="255" spans="2:10" s="107" customFormat="1" ht="37.5" customHeight="1">
      <c r="B255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20</v>
      </c>
      <c r="C255" s="137" t="str">
        <f t="shared" si="19"/>
        <v>Luglio</v>
      </c>
      <c r="D255" s="96"/>
      <c r="E255" s="94" t="s">
        <v>23</v>
      </c>
      <c r="F255" s="95">
        <v>20</v>
      </c>
      <c r="G255" s="105" t="s">
        <v>81</v>
      </c>
      <c r="H255" s="94" t="s">
        <v>537</v>
      </c>
      <c r="I255" s="94" t="s">
        <v>290</v>
      </c>
      <c r="J255" s="94">
        <v>3</v>
      </c>
    </row>
    <row r="256" spans="2:10" ht="37.5" customHeight="1">
      <c r="B256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21</v>
      </c>
      <c r="C256" s="137" t="str">
        <f t="shared" si="19"/>
        <v>Luglio</v>
      </c>
      <c r="D256" s="96"/>
      <c r="E256" s="94" t="s">
        <v>25</v>
      </c>
      <c r="F256" s="95">
        <v>21</v>
      </c>
      <c r="G256" s="105" t="s">
        <v>81</v>
      </c>
      <c r="H256" s="94" t="s">
        <v>291</v>
      </c>
      <c r="I256" s="94" t="s">
        <v>292</v>
      </c>
      <c r="J256" s="94">
        <v>2</v>
      </c>
    </row>
    <row r="257" spans="2:10" ht="37.5" customHeight="1">
      <c r="B257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21 - 23</v>
      </c>
      <c r="C257" s="137" t="str">
        <f t="shared" si="19"/>
        <v>Luglio</v>
      </c>
      <c r="D257" s="96"/>
      <c r="E257" s="94" t="s">
        <v>72</v>
      </c>
      <c r="F257" s="95">
        <v>21</v>
      </c>
      <c r="G257" s="105">
        <v>23</v>
      </c>
      <c r="H257" s="94" t="s">
        <v>293</v>
      </c>
      <c r="I257" s="94" t="s">
        <v>231</v>
      </c>
      <c r="J257" s="94">
        <v>2</v>
      </c>
    </row>
    <row r="258" spans="2:10" ht="37.5" customHeight="1">
      <c r="B258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21 - 22</v>
      </c>
      <c r="C258" s="137" t="str">
        <f t="shared" si="19"/>
        <v>Luglio</v>
      </c>
      <c r="D258" s="96"/>
      <c r="E258" s="94" t="s">
        <v>22</v>
      </c>
      <c r="F258" s="95">
        <v>21</v>
      </c>
      <c r="G258" s="105">
        <v>22</v>
      </c>
      <c r="H258" s="94" t="s">
        <v>294</v>
      </c>
      <c r="I258" s="94" t="s">
        <v>60</v>
      </c>
      <c r="J258" s="94">
        <v>4</v>
      </c>
    </row>
    <row r="259" spans="2:10" ht="37.5" customHeight="1">
      <c r="B259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22</v>
      </c>
      <c r="C259" s="137" t="str">
        <f t="shared" si="19"/>
        <v>Luglio</v>
      </c>
      <c r="D259" s="96"/>
      <c r="E259" s="94" t="s">
        <v>24</v>
      </c>
      <c r="F259" s="95">
        <v>22</v>
      </c>
      <c r="G259" s="105" t="s">
        <v>81</v>
      </c>
      <c r="H259" s="94" t="s">
        <v>295</v>
      </c>
      <c r="I259" s="94" t="s">
        <v>296</v>
      </c>
      <c r="J259" s="94">
        <v>1</v>
      </c>
    </row>
    <row r="260" spans="2:10" ht="37.5" customHeight="1">
      <c r="B260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22</v>
      </c>
      <c r="C260" s="137" t="str">
        <f t="shared" si="19"/>
        <v>Luglio</v>
      </c>
      <c r="D260" s="96"/>
      <c r="E260" s="94" t="s">
        <v>24</v>
      </c>
      <c r="F260" s="95">
        <v>22</v>
      </c>
      <c r="G260" s="105" t="s">
        <v>81</v>
      </c>
      <c r="H260" s="94" t="s">
        <v>538</v>
      </c>
      <c r="I260" s="94" t="s">
        <v>297</v>
      </c>
      <c r="J260" s="94">
        <v>3</v>
      </c>
    </row>
    <row r="261" spans="2:10" ht="37.5" customHeight="1">
      <c r="B261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22</v>
      </c>
      <c r="C261" s="137" t="str">
        <f t="shared" si="19"/>
        <v>Luglio</v>
      </c>
      <c r="D261" s="96"/>
      <c r="E261" s="94" t="s">
        <v>24</v>
      </c>
      <c r="F261" s="95">
        <v>22</v>
      </c>
      <c r="G261" s="105" t="s">
        <v>81</v>
      </c>
      <c r="H261" s="94" t="s">
        <v>298</v>
      </c>
      <c r="I261" s="94" t="s">
        <v>254</v>
      </c>
      <c r="J261" s="94">
        <v>5</v>
      </c>
    </row>
    <row r="262" spans="2:10" ht="37.5" customHeight="1">
      <c r="B262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23 - 25</v>
      </c>
      <c r="C262" s="137" t="str">
        <f t="shared" si="19"/>
        <v>Luglio</v>
      </c>
      <c r="D262" s="96"/>
      <c r="E262" s="94" t="s">
        <v>61</v>
      </c>
      <c r="F262" s="95">
        <v>23</v>
      </c>
      <c r="G262" s="105">
        <v>25</v>
      </c>
      <c r="H262" s="94" t="s">
        <v>278</v>
      </c>
      <c r="I262" s="94" t="s">
        <v>232</v>
      </c>
      <c r="J262" s="94">
        <v>3</v>
      </c>
    </row>
    <row r="263" spans="2:10" ht="37.5" customHeight="1">
      <c r="B263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24 - 25</v>
      </c>
      <c r="C263" s="137" t="str">
        <f t="shared" si="19"/>
        <v>Luglio</v>
      </c>
      <c r="D263" s="96"/>
      <c r="E263" s="94" t="s">
        <v>20</v>
      </c>
      <c r="F263" s="95">
        <v>24</v>
      </c>
      <c r="G263" s="105">
        <v>25</v>
      </c>
      <c r="H263" s="94" t="s">
        <v>299</v>
      </c>
      <c r="I263" s="94" t="s">
        <v>131</v>
      </c>
      <c r="J263" s="94">
        <v>2</v>
      </c>
    </row>
    <row r="264" spans="2:10" ht="37.5" customHeight="1">
      <c r="B264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24</v>
      </c>
      <c r="C264" s="137" t="str">
        <f t="shared" si="19"/>
        <v>Luglio</v>
      </c>
      <c r="D264" s="96"/>
      <c r="E264" s="94" t="s">
        <v>24</v>
      </c>
      <c r="F264" s="95">
        <v>24</v>
      </c>
      <c r="G264" s="105" t="s">
        <v>81</v>
      </c>
      <c r="H264" s="94" t="s">
        <v>300</v>
      </c>
      <c r="I264" s="94" t="s">
        <v>301</v>
      </c>
      <c r="J264" s="94">
        <v>3</v>
      </c>
    </row>
    <row r="265" spans="2:10" ht="37.5" customHeight="1">
      <c r="B265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24 - 25</v>
      </c>
      <c r="C265" s="137" t="str">
        <f t="shared" si="19"/>
        <v>Luglio</v>
      </c>
      <c r="D265" s="96"/>
      <c r="E265" s="94" t="s">
        <v>19</v>
      </c>
      <c r="F265" s="95">
        <v>24</v>
      </c>
      <c r="G265" s="105">
        <v>25</v>
      </c>
      <c r="H265" s="94" t="s">
        <v>302</v>
      </c>
      <c r="I265" s="94" t="s">
        <v>179</v>
      </c>
      <c r="J265" s="94">
        <v>7</v>
      </c>
    </row>
    <row r="266" spans="2:10" ht="37.5" customHeight="1">
      <c r="B266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25 - 27</v>
      </c>
      <c r="C266" s="137" t="str">
        <f t="shared" si="19"/>
        <v>Luglio</v>
      </c>
      <c r="D266" s="96"/>
      <c r="E266" s="94" t="s">
        <v>61</v>
      </c>
      <c r="F266" s="95">
        <v>25</v>
      </c>
      <c r="G266" s="105">
        <v>27</v>
      </c>
      <c r="H266" s="94" t="s">
        <v>303</v>
      </c>
      <c r="I266" s="94" t="s">
        <v>304</v>
      </c>
      <c r="J266" s="94">
        <v>6</v>
      </c>
    </row>
    <row r="267" spans="2:10" ht="37.5" customHeight="1">
      <c r="B267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27 - 28</v>
      </c>
      <c r="C267" s="137" t="str">
        <f t="shared" si="19"/>
        <v>Luglio</v>
      </c>
      <c r="D267" s="96"/>
      <c r="E267" s="94" t="s">
        <v>19</v>
      </c>
      <c r="F267" s="95">
        <v>27</v>
      </c>
      <c r="G267" s="105">
        <v>28</v>
      </c>
      <c r="H267" s="94" t="s">
        <v>305</v>
      </c>
      <c r="I267" s="94" t="s">
        <v>306</v>
      </c>
      <c r="J267" s="94">
        <v>1</v>
      </c>
    </row>
    <row r="268" spans="2:10" ht="37.5" customHeight="1">
      <c r="B268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27 - 29</v>
      </c>
      <c r="C268" s="137" t="str">
        <f t="shared" si="19"/>
        <v>Luglio</v>
      </c>
      <c r="D268" s="96"/>
      <c r="E268" s="94" t="s">
        <v>61</v>
      </c>
      <c r="F268" s="95">
        <v>27</v>
      </c>
      <c r="G268" s="105">
        <v>29</v>
      </c>
      <c r="H268" s="94" t="s">
        <v>539</v>
      </c>
      <c r="I268" s="94" t="s">
        <v>290</v>
      </c>
      <c r="J268" s="94">
        <v>3</v>
      </c>
    </row>
    <row r="269" spans="2:10" ht="37.5" customHeight="1">
      <c r="B269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27</v>
      </c>
      <c r="C269" s="137" t="str">
        <f t="shared" si="19"/>
        <v>Luglio</v>
      </c>
      <c r="D269" s="96" t="s">
        <v>484</v>
      </c>
      <c r="E269" s="94" t="s">
        <v>24</v>
      </c>
      <c r="F269" s="95">
        <v>27</v>
      </c>
      <c r="G269" s="105" t="s">
        <v>81</v>
      </c>
      <c r="H269" s="94" t="s">
        <v>114</v>
      </c>
      <c r="I269" s="94" t="s">
        <v>370</v>
      </c>
      <c r="J269" s="94">
        <v>7</v>
      </c>
    </row>
    <row r="270" spans="2:10" ht="37.5" customHeight="1">
      <c r="B270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28 - 29</v>
      </c>
      <c r="C270" s="137" t="str">
        <f t="shared" si="19"/>
        <v>Luglio</v>
      </c>
      <c r="D270" s="96"/>
      <c r="E270" s="94" t="s">
        <v>22</v>
      </c>
      <c r="F270" s="95">
        <v>28</v>
      </c>
      <c r="G270" s="105">
        <v>29</v>
      </c>
      <c r="H270" s="94" t="s">
        <v>307</v>
      </c>
      <c r="I270" s="94" t="s">
        <v>308</v>
      </c>
      <c r="J270" s="94">
        <v>2</v>
      </c>
    </row>
    <row r="271" spans="2:10" ht="37.5" customHeight="1">
      <c r="B271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28</v>
      </c>
      <c r="C271" s="137" t="str">
        <f t="shared" si="19"/>
        <v>Luglio</v>
      </c>
      <c r="D271" s="96"/>
      <c r="E271" s="94" t="s">
        <v>25</v>
      </c>
      <c r="F271" s="95">
        <v>28</v>
      </c>
      <c r="G271" s="105" t="s">
        <v>81</v>
      </c>
      <c r="H271" s="94" t="s">
        <v>540</v>
      </c>
      <c r="I271" s="94" t="s">
        <v>183</v>
      </c>
      <c r="J271" s="94">
        <v>3</v>
      </c>
    </row>
    <row r="272" spans="2:10" ht="37.5" customHeight="1">
      <c r="B272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28</v>
      </c>
      <c r="C272" s="137" t="str">
        <f t="shared" si="19"/>
        <v>Luglio</v>
      </c>
      <c r="D272" s="96"/>
      <c r="E272" s="94" t="s">
        <v>23</v>
      </c>
      <c r="F272" s="95">
        <v>28</v>
      </c>
      <c r="G272" s="105" t="s">
        <v>81</v>
      </c>
      <c r="H272" s="94" t="s">
        <v>309</v>
      </c>
      <c r="I272" s="94" t="s">
        <v>183</v>
      </c>
      <c r="J272" s="94">
        <v>3</v>
      </c>
    </row>
    <row r="273" spans="2:10" ht="37.5" customHeight="1">
      <c r="B273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28</v>
      </c>
      <c r="C273" s="137" t="str">
        <f t="shared" si="19"/>
        <v>Luglio</v>
      </c>
      <c r="D273" s="96"/>
      <c r="E273" s="94" t="s">
        <v>24</v>
      </c>
      <c r="F273" s="95">
        <v>28</v>
      </c>
      <c r="G273" s="105" t="s">
        <v>81</v>
      </c>
      <c r="H273" s="94" t="s">
        <v>310</v>
      </c>
      <c r="I273" s="94" t="s">
        <v>243</v>
      </c>
      <c r="J273" s="94">
        <v>4</v>
      </c>
    </row>
    <row r="274" spans="2:10" ht="37.5" customHeight="1">
      <c r="B274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29 - 30</v>
      </c>
      <c r="C274" s="137" t="str">
        <f t="shared" ref="C274:C278" si="20">"Luglio"</f>
        <v>Luglio</v>
      </c>
      <c r="D274" s="96"/>
      <c r="E274" s="94" t="s">
        <v>19</v>
      </c>
      <c r="F274" s="95">
        <v>29</v>
      </c>
      <c r="G274" s="105">
        <v>30</v>
      </c>
      <c r="H274" s="94" t="s">
        <v>311</v>
      </c>
      <c r="I274" s="94" t="s">
        <v>312</v>
      </c>
      <c r="J274" s="94">
        <v>1</v>
      </c>
    </row>
    <row r="275" spans="2:10" ht="37.5" customHeight="1">
      <c r="B275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29 - 30</v>
      </c>
      <c r="C275" s="137" t="str">
        <f t="shared" si="20"/>
        <v>Luglio</v>
      </c>
      <c r="D275" s="96"/>
      <c r="E275" s="94" t="s">
        <v>19</v>
      </c>
      <c r="F275" s="95">
        <v>29</v>
      </c>
      <c r="G275" s="105">
        <v>30</v>
      </c>
      <c r="H275" s="94" t="s">
        <v>313</v>
      </c>
      <c r="I275" s="94" t="s">
        <v>167</v>
      </c>
      <c r="J275" s="94">
        <v>4</v>
      </c>
    </row>
    <row r="276" spans="2:10" ht="37.5" customHeight="1">
      <c r="B276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29 - 1° agosto</v>
      </c>
      <c r="C276" s="137" t="str">
        <f t="shared" si="20"/>
        <v>Luglio</v>
      </c>
      <c r="D276" s="96"/>
      <c r="E276" s="94" t="s">
        <v>21</v>
      </c>
      <c r="F276" s="95">
        <v>29</v>
      </c>
      <c r="G276" s="105" t="s">
        <v>570</v>
      </c>
      <c r="H276" s="94" t="s">
        <v>314</v>
      </c>
      <c r="I276" s="94" t="s">
        <v>315</v>
      </c>
      <c r="J276" s="94">
        <v>6</v>
      </c>
    </row>
    <row r="277" spans="2:10" ht="37.5" customHeight="1">
      <c r="B277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30</v>
      </c>
      <c r="C277" s="137" t="str">
        <f t="shared" si="20"/>
        <v>Luglio</v>
      </c>
      <c r="D277" s="96"/>
      <c r="E277" s="94" t="s">
        <v>24</v>
      </c>
      <c r="F277" s="95">
        <v>30</v>
      </c>
      <c r="G277" s="105" t="s">
        <v>81</v>
      </c>
      <c r="H277" s="94" t="s">
        <v>541</v>
      </c>
      <c r="I277" s="94" t="s">
        <v>316</v>
      </c>
      <c r="J277" s="94">
        <v>3</v>
      </c>
    </row>
    <row r="278" spans="2:10" ht="37.5" customHeight="1">
      <c r="B278" s="137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31</v>
      </c>
      <c r="C278" s="137" t="str">
        <f t="shared" si="20"/>
        <v>Luglio</v>
      </c>
      <c r="D278" s="96" t="s">
        <v>484</v>
      </c>
      <c r="E278" s="94" t="s">
        <v>25</v>
      </c>
      <c r="F278" s="95">
        <v>31</v>
      </c>
      <c r="G278" s="105" t="s">
        <v>81</v>
      </c>
      <c r="H278" s="94" t="s">
        <v>542</v>
      </c>
      <c r="I278" s="94" t="s">
        <v>543</v>
      </c>
      <c r="J278" s="94">
        <v>7</v>
      </c>
    </row>
    <row r="279" spans="2:10" ht="37.5" customHeight="1">
      <c r="B279" s="138" t="s">
        <v>29</v>
      </c>
      <c r="C279" s="139" t="s">
        <v>35</v>
      </c>
      <c r="D279" s="122" t="s">
        <v>18</v>
      </c>
      <c r="E279" s="123" t="s">
        <v>17</v>
      </c>
      <c r="F279" s="124" t="s">
        <v>73</v>
      </c>
      <c r="G279" s="125" t="s">
        <v>74</v>
      </c>
      <c r="H279" s="126" t="s">
        <v>31</v>
      </c>
      <c r="I279" s="127" t="s">
        <v>10</v>
      </c>
      <c r="J279" s="127" t="s">
        <v>26</v>
      </c>
    </row>
    <row r="280" spans="2:10" ht="37.5" customHeight="1">
      <c r="B280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/>
      </c>
      <c r="C280" s="141" t="str">
        <f t="shared" ref="C280:C285" si="21">"Agosto"</f>
        <v>Agosto</v>
      </c>
      <c r="D280" s="142"/>
      <c r="E280" s="143"/>
      <c r="F280" s="144"/>
      <c r="G280" s="145" t="s">
        <v>81</v>
      </c>
      <c r="H280" s="128" t="s">
        <v>6</v>
      </c>
      <c r="I280" s="143"/>
      <c r="J280" s="146"/>
    </row>
    <row r="281" spans="2:10" ht="37.5" customHeight="1">
      <c r="B281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</v>
      </c>
      <c r="C281" s="137" t="str">
        <f t="shared" si="21"/>
        <v>Agosto</v>
      </c>
      <c r="D281" s="140" t="s">
        <v>484</v>
      </c>
      <c r="E281" s="96" t="s">
        <v>23</v>
      </c>
      <c r="F281" s="97">
        <v>1</v>
      </c>
      <c r="G281" s="106" t="s">
        <v>81</v>
      </c>
      <c r="H281" s="96" t="s">
        <v>501</v>
      </c>
      <c r="I281" s="96" t="s">
        <v>494</v>
      </c>
      <c r="J281" s="96">
        <v>7</v>
      </c>
    </row>
    <row r="282" spans="2:10" ht="37.5" customHeight="1">
      <c r="B282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</v>
      </c>
      <c r="C282" s="137" t="str">
        <f t="shared" si="21"/>
        <v>Agosto</v>
      </c>
      <c r="D282" s="140"/>
      <c r="E282" s="96" t="s">
        <v>23</v>
      </c>
      <c r="F282" s="97">
        <v>2</v>
      </c>
      <c r="G282" s="106" t="s">
        <v>81</v>
      </c>
      <c r="H282" s="96" t="s">
        <v>544</v>
      </c>
      <c r="I282" s="96" t="s">
        <v>582</v>
      </c>
      <c r="J282" s="96">
        <v>3</v>
      </c>
    </row>
    <row r="283" spans="2:10" ht="37.5" customHeight="1">
      <c r="B283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4 - 6</v>
      </c>
      <c r="C283" s="137" t="str">
        <f t="shared" si="21"/>
        <v>Agosto</v>
      </c>
      <c r="D283" s="140"/>
      <c r="E283" s="96" t="s">
        <v>72</v>
      </c>
      <c r="F283" s="97">
        <v>4</v>
      </c>
      <c r="G283" s="106">
        <v>6</v>
      </c>
      <c r="H283" s="96" t="s">
        <v>317</v>
      </c>
      <c r="I283" s="96" t="s">
        <v>60</v>
      </c>
      <c r="J283" s="96">
        <v>4</v>
      </c>
    </row>
    <row r="284" spans="2:10" ht="37.5" customHeight="1">
      <c r="B284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5</v>
      </c>
      <c r="C284" s="137" t="str">
        <f t="shared" si="21"/>
        <v>Agosto</v>
      </c>
      <c r="D284" s="140"/>
      <c r="E284" s="96" t="s">
        <v>24</v>
      </c>
      <c r="F284" s="97">
        <v>5</v>
      </c>
      <c r="G284" s="106" t="s">
        <v>81</v>
      </c>
      <c r="H284" s="96" t="s">
        <v>114</v>
      </c>
      <c r="I284" s="96" t="s">
        <v>318</v>
      </c>
      <c r="J284" s="96">
        <v>1</v>
      </c>
    </row>
    <row r="285" spans="2:10" ht="37.5" customHeight="1">
      <c r="B285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5</v>
      </c>
      <c r="C285" s="137" t="str">
        <f t="shared" si="21"/>
        <v>Agosto</v>
      </c>
      <c r="D285" s="140"/>
      <c r="E285" s="96" t="s">
        <v>24</v>
      </c>
      <c r="F285" s="97">
        <v>5</v>
      </c>
      <c r="G285" s="106" t="s">
        <v>81</v>
      </c>
      <c r="H285" s="96" t="s">
        <v>319</v>
      </c>
      <c r="I285" s="96" t="s">
        <v>320</v>
      </c>
      <c r="J285" s="96">
        <v>3</v>
      </c>
    </row>
    <row r="286" spans="2:10" ht="37.5" customHeight="1">
      <c r="B286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6 - 7</v>
      </c>
      <c r="C286" s="137" t="str">
        <f t="shared" ref="C286:C311" si="22">"Agosto"</f>
        <v>Agosto</v>
      </c>
      <c r="D286" s="96"/>
      <c r="E286" s="96" t="s">
        <v>19</v>
      </c>
      <c r="F286" s="97">
        <v>6</v>
      </c>
      <c r="G286" s="106">
        <v>7</v>
      </c>
      <c r="H286" s="96" t="s">
        <v>321</v>
      </c>
      <c r="I286" s="96" t="s">
        <v>320</v>
      </c>
      <c r="J286" s="96">
        <v>3</v>
      </c>
    </row>
    <row r="287" spans="2:10" ht="37.5" customHeight="1">
      <c r="B287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7</v>
      </c>
      <c r="C287" s="137" t="str">
        <f t="shared" si="22"/>
        <v>Agosto</v>
      </c>
      <c r="D287" s="96"/>
      <c r="E287" s="96" t="s">
        <v>25</v>
      </c>
      <c r="F287" s="97">
        <v>7</v>
      </c>
      <c r="G287" s="106" t="s">
        <v>81</v>
      </c>
      <c r="H287" s="96" t="s">
        <v>322</v>
      </c>
      <c r="I287" s="96" t="s">
        <v>137</v>
      </c>
      <c r="J287" s="96">
        <v>4</v>
      </c>
    </row>
    <row r="288" spans="2:10" s="107" customFormat="1" ht="37.5" customHeight="1">
      <c r="B288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7</v>
      </c>
      <c r="C288" s="137" t="str">
        <f t="shared" si="22"/>
        <v>Agosto</v>
      </c>
      <c r="D288" s="96"/>
      <c r="E288" s="96" t="s">
        <v>24</v>
      </c>
      <c r="F288" s="97">
        <v>7</v>
      </c>
      <c r="G288" s="106" t="s">
        <v>81</v>
      </c>
      <c r="H288" s="96" t="s">
        <v>114</v>
      </c>
      <c r="I288" s="96" t="s">
        <v>50</v>
      </c>
      <c r="J288" s="96">
        <v>6</v>
      </c>
    </row>
    <row r="289" spans="2:10" s="107" customFormat="1" ht="37.5" customHeight="1">
      <c r="B289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7 - 8</v>
      </c>
      <c r="C289" s="137" t="str">
        <f t="shared" si="22"/>
        <v>Agosto</v>
      </c>
      <c r="D289" s="96"/>
      <c r="E289" s="96" t="s">
        <v>19</v>
      </c>
      <c r="F289" s="97">
        <v>7</v>
      </c>
      <c r="G289" s="106">
        <v>8</v>
      </c>
      <c r="H289" s="96" t="s">
        <v>323</v>
      </c>
      <c r="I289" s="96" t="s">
        <v>264</v>
      </c>
      <c r="J289" s="96">
        <v>7</v>
      </c>
    </row>
    <row r="290" spans="2:10" ht="37.5" customHeight="1">
      <c r="B290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10</v>
      </c>
      <c r="C290" s="137" t="str">
        <f t="shared" si="22"/>
        <v>Agosto</v>
      </c>
      <c r="D290" s="96" t="s">
        <v>484</v>
      </c>
      <c r="E290" s="96" t="s">
        <v>24</v>
      </c>
      <c r="F290" s="97">
        <v>10</v>
      </c>
      <c r="G290" s="106" t="s">
        <v>81</v>
      </c>
      <c r="H290" s="96" t="s">
        <v>545</v>
      </c>
      <c r="I290" s="96" t="s">
        <v>167</v>
      </c>
      <c r="J290" s="96">
        <v>4</v>
      </c>
    </row>
    <row r="291" spans="2:10" ht="37.5" customHeight="1">
      <c r="B291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10</v>
      </c>
      <c r="C291" s="137" t="str">
        <f t="shared" si="22"/>
        <v>Agosto</v>
      </c>
      <c r="D291" s="96" t="s">
        <v>484</v>
      </c>
      <c r="E291" s="96" t="s">
        <v>25</v>
      </c>
      <c r="F291" s="97">
        <v>10</v>
      </c>
      <c r="G291" s="106" t="s">
        <v>81</v>
      </c>
      <c r="H291" s="96" t="s">
        <v>546</v>
      </c>
      <c r="I291" s="96" t="s">
        <v>179</v>
      </c>
      <c r="J291" s="96">
        <v>7</v>
      </c>
    </row>
    <row r="292" spans="2:10" ht="37.5" customHeight="1">
      <c r="B292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11</v>
      </c>
      <c r="C292" s="137" t="str">
        <f t="shared" si="22"/>
        <v>Agosto</v>
      </c>
      <c r="D292" s="96" t="s">
        <v>484</v>
      </c>
      <c r="E292" s="96" t="s">
        <v>25</v>
      </c>
      <c r="F292" s="97">
        <v>11</v>
      </c>
      <c r="G292" s="106" t="s">
        <v>81</v>
      </c>
      <c r="H292" s="96" t="s">
        <v>547</v>
      </c>
      <c r="I292" s="96" t="s">
        <v>331</v>
      </c>
      <c r="J292" s="96">
        <v>7</v>
      </c>
    </row>
    <row r="293" spans="2:10" ht="37.5" customHeight="1">
      <c r="B293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11 - 12</v>
      </c>
      <c r="C293" s="137" t="str">
        <f t="shared" si="22"/>
        <v>Agosto</v>
      </c>
      <c r="D293" s="96" t="s">
        <v>484</v>
      </c>
      <c r="E293" s="96" t="s">
        <v>19</v>
      </c>
      <c r="F293" s="97">
        <v>11</v>
      </c>
      <c r="G293" s="106">
        <v>12</v>
      </c>
      <c r="H293" s="96" t="s">
        <v>548</v>
      </c>
      <c r="I293" s="96" t="s">
        <v>167</v>
      </c>
      <c r="J293" s="96">
        <v>4</v>
      </c>
    </row>
    <row r="294" spans="2:10" ht="37.5" customHeight="1">
      <c r="B294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12</v>
      </c>
      <c r="C294" s="137" t="str">
        <f t="shared" si="22"/>
        <v>Agosto</v>
      </c>
      <c r="D294" s="96" t="s">
        <v>484</v>
      </c>
      <c r="E294" s="96" t="s">
        <v>24</v>
      </c>
      <c r="F294" s="97">
        <v>12</v>
      </c>
      <c r="G294" s="106" t="s">
        <v>81</v>
      </c>
      <c r="H294" s="96" t="s">
        <v>319</v>
      </c>
      <c r="I294" s="96" t="s">
        <v>331</v>
      </c>
      <c r="J294" s="96">
        <v>7</v>
      </c>
    </row>
    <row r="295" spans="2:10" ht="37.5" customHeight="1">
      <c r="B295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18 - 20</v>
      </c>
      <c r="C295" s="137" t="str">
        <f t="shared" si="22"/>
        <v>Agosto</v>
      </c>
      <c r="D295" s="96"/>
      <c r="E295" s="96" t="s">
        <v>61</v>
      </c>
      <c r="F295" s="97">
        <v>18</v>
      </c>
      <c r="G295" s="106">
        <v>20</v>
      </c>
      <c r="H295" s="96" t="s">
        <v>326</v>
      </c>
      <c r="I295" s="96" t="s">
        <v>327</v>
      </c>
      <c r="J295" s="96">
        <v>1</v>
      </c>
    </row>
    <row r="296" spans="2:10" ht="37.5" customHeight="1">
      <c r="B296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18</v>
      </c>
      <c r="C296" s="137" t="str">
        <f t="shared" si="22"/>
        <v>Agosto</v>
      </c>
      <c r="D296" s="96"/>
      <c r="E296" s="96" t="s">
        <v>25</v>
      </c>
      <c r="F296" s="97">
        <v>18</v>
      </c>
      <c r="G296" s="106" t="s">
        <v>81</v>
      </c>
      <c r="H296" s="96" t="s">
        <v>328</v>
      </c>
      <c r="I296" s="96" t="s">
        <v>243</v>
      </c>
      <c r="J296" s="96">
        <v>4</v>
      </c>
    </row>
    <row r="297" spans="2:10" ht="37.5" customHeight="1">
      <c r="B297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19 - 21</v>
      </c>
      <c r="C297" s="137" t="str">
        <f t="shared" si="22"/>
        <v>Agosto</v>
      </c>
      <c r="D297" s="96"/>
      <c r="E297" s="96" t="s">
        <v>68</v>
      </c>
      <c r="F297" s="97">
        <v>19</v>
      </c>
      <c r="G297" s="106">
        <v>21</v>
      </c>
      <c r="H297" s="96" t="s">
        <v>329</v>
      </c>
      <c r="I297" s="96" t="s">
        <v>330</v>
      </c>
      <c r="J297" s="96">
        <v>3</v>
      </c>
    </row>
    <row r="298" spans="2:10" ht="37.5" customHeight="1">
      <c r="B298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21</v>
      </c>
      <c r="C298" s="137" t="str">
        <f t="shared" si="22"/>
        <v>Agosto</v>
      </c>
      <c r="D298" s="96" t="s">
        <v>484</v>
      </c>
      <c r="E298" s="96" t="s">
        <v>25</v>
      </c>
      <c r="F298" s="97">
        <v>21</v>
      </c>
      <c r="G298" s="106" t="s">
        <v>81</v>
      </c>
      <c r="H298" s="96" t="s">
        <v>549</v>
      </c>
      <c r="I298" s="96" t="s">
        <v>325</v>
      </c>
      <c r="J298" s="96">
        <v>7</v>
      </c>
    </row>
    <row r="299" spans="2:10" ht="37.5" customHeight="1">
      <c r="B299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21</v>
      </c>
      <c r="C299" s="137" t="str">
        <f t="shared" si="22"/>
        <v>Agosto</v>
      </c>
      <c r="D299" s="96"/>
      <c r="E299" s="96" t="s">
        <v>24</v>
      </c>
      <c r="F299" s="97">
        <v>21</v>
      </c>
      <c r="G299" s="106" t="s">
        <v>81</v>
      </c>
      <c r="H299" s="96" t="s">
        <v>319</v>
      </c>
      <c r="I299" s="96" t="s">
        <v>331</v>
      </c>
      <c r="J299" s="96">
        <v>7</v>
      </c>
    </row>
    <row r="300" spans="2:10" ht="37.5" customHeight="1">
      <c r="B300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22</v>
      </c>
      <c r="C300" s="137" t="str">
        <f t="shared" si="22"/>
        <v>Agosto</v>
      </c>
      <c r="D300" s="96"/>
      <c r="E300" s="96" t="s">
        <v>24</v>
      </c>
      <c r="F300" s="97">
        <v>22</v>
      </c>
      <c r="G300" s="106" t="s">
        <v>81</v>
      </c>
      <c r="H300" s="96" t="s">
        <v>114</v>
      </c>
      <c r="I300" s="96" t="s">
        <v>308</v>
      </c>
      <c r="J300" s="96">
        <v>2</v>
      </c>
    </row>
    <row r="301" spans="2:10" ht="37.5" customHeight="1">
      <c r="B301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22</v>
      </c>
      <c r="C301" s="137" t="str">
        <f t="shared" si="22"/>
        <v>Agosto</v>
      </c>
      <c r="D301" s="96" t="s">
        <v>484</v>
      </c>
      <c r="E301" s="96" t="s">
        <v>24</v>
      </c>
      <c r="F301" s="97">
        <v>22</v>
      </c>
      <c r="G301" s="106" t="s">
        <v>81</v>
      </c>
      <c r="H301" s="96" t="s">
        <v>114</v>
      </c>
      <c r="I301" s="96" t="s">
        <v>325</v>
      </c>
      <c r="J301" s="96">
        <v>7</v>
      </c>
    </row>
    <row r="302" spans="2:10" ht="37.5" customHeight="1">
      <c r="B302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22</v>
      </c>
      <c r="C302" s="137" t="str">
        <f t="shared" si="22"/>
        <v>Agosto</v>
      </c>
      <c r="D302" s="96" t="s">
        <v>484</v>
      </c>
      <c r="E302" s="96" t="s">
        <v>25</v>
      </c>
      <c r="F302" s="97">
        <v>22</v>
      </c>
      <c r="G302" s="106" t="s">
        <v>81</v>
      </c>
      <c r="H302" s="96" t="s">
        <v>550</v>
      </c>
      <c r="I302" s="96" t="s">
        <v>345</v>
      </c>
      <c r="J302" s="96">
        <v>7</v>
      </c>
    </row>
    <row r="303" spans="2:10" ht="37.5" customHeight="1">
      <c r="B303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24</v>
      </c>
      <c r="C303" s="137" t="str">
        <f t="shared" si="22"/>
        <v>Agosto</v>
      </c>
      <c r="D303" s="96"/>
      <c r="E303" s="96" t="s">
        <v>24</v>
      </c>
      <c r="F303" s="97">
        <v>24</v>
      </c>
      <c r="G303" s="106" t="s">
        <v>81</v>
      </c>
      <c r="H303" s="96" t="s">
        <v>332</v>
      </c>
      <c r="I303" s="96" t="s">
        <v>136</v>
      </c>
      <c r="J303" s="96">
        <v>4</v>
      </c>
    </row>
    <row r="304" spans="2:10" ht="37.5" customHeight="1">
      <c r="B304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24 - 26</v>
      </c>
      <c r="C304" s="137" t="str">
        <f t="shared" si="22"/>
        <v>Agosto</v>
      </c>
      <c r="D304" s="96"/>
      <c r="E304" s="96" t="s">
        <v>21</v>
      </c>
      <c r="F304" s="97">
        <v>24</v>
      </c>
      <c r="G304" s="106">
        <v>26</v>
      </c>
      <c r="H304" s="96" t="s">
        <v>333</v>
      </c>
      <c r="I304" s="96" t="s">
        <v>261</v>
      </c>
      <c r="J304" s="96">
        <v>5</v>
      </c>
    </row>
    <row r="305" spans="2:10" ht="37.5" customHeight="1">
      <c r="B305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24 - 26</v>
      </c>
      <c r="C305" s="137" t="str">
        <f t="shared" si="22"/>
        <v>Agosto</v>
      </c>
      <c r="D305" s="96"/>
      <c r="E305" s="96" t="s">
        <v>21</v>
      </c>
      <c r="F305" s="97">
        <v>24</v>
      </c>
      <c r="G305" s="106">
        <v>26</v>
      </c>
      <c r="H305" s="96" t="s">
        <v>334</v>
      </c>
      <c r="I305" s="96" t="s">
        <v>228</v>
      </c>
      <c r="J305" s="96">
        <v>5</v>
      </c>
    </row>
    <row r="306" spans="2:10" ht="37.5" customHeight="1">
      <c r="B306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24 - 26</v>
      </c>
      <c r="C306" s="137" t="str">
        <f t="shared" si="22"/>
        <v>Agosto</v>
      </c>
      <c r="D306" s="96"/>
      <c r="E306" s="96" t="s">
        <v>21</v>
      </c>
      <c r="F306" s="97">
        <v>24</v>
      </c>
      <c r="G306" s="106">
        <v>26</v>
      </c>
      <c r="H306" s="96" t="s">
        <v>335</v>
      </c>
      <c r="I306" s="96" t="s">
        <v>336</v>
      </c>
      <c r="J306" s="96">
        <v>5</v>
      </c>
    </row>
    <row r="307" spans="2:10" ht="37.5" customHeight="1">
      <c r="B307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25</v>
      </c>
      <c r="C307" s="137" t="str">
        <f t="shared" si="22"/>
        <v>Agosto</v>
      </c>
      <c r="D307" s="96"/>
      <c r="E307" s="96" t="s">
        <v>24</v>
      </c>
      <c r="F307" s="97">
        <v>25</v>
      </c>
      <c r="G307" s="106" t="s">
        <v>81</v>
      </c>
      <c r="H307" s="96" t="s">
        <v>114</v>
      </c>
      <c r="I307" s="96" t="s">
        <v>109</v>
      </c>
      <c r="J307" s="96">
        <v>4</v>
      </c>
    </row>
    <row r="308" spans="2:10" ht="37.5" customHeight="1">
      <c r="B308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26</v>
      </c>
      <c r="C308" s="137" t="str">
        <f t="shared" si="22"/>
        <v>Agosto</v>
      </c>
      <c r="D308" s="96" t="s">
        <v>484</v>
      </c>
      <c r="E308" s="96" t="s">
        <v>25</v>
      </c>
      <c r="F308" s="97">
        <v>26</v>
      </c>
      <c r="G308" s="106" t="s">
        <v>81</v>
      </c>
      <c r="H308" s="96" t="s">
        <v>551</v>
      </c>
      <c r="I308" s="96" t="s">
        <v>521</v>
      </c>
      <c r="J308" s="96">
        <v>4</v>
      </c>
    </row>
    <row r="309" spans="2:10" ht="37.5" customHeight="1">
      <c r="B309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27</v>
      </c>
      <c r="C309" s="137" t="str">
        <f t="shared" si="22"/>
        <v>Agosto</v>
      </c>
      <c r="D309" s="96"/>
      <c r="E309" s="96" t="s">
        <v>25</v>
      </c>
      <c r="F309" s="97">
        <v>27</v>
      </c>
      <c r="G309" s="106" t="s">
        <v>81</v>
      </c>
      <c r="H309" s="96" t="s">
        <v>322</v>
      </c>
      <c r="I309" s="96" t="s">
        <v>337</v>
      </c>
      <c r="J309" s="96">
        <v>3</v>
      </c>
    </row>
    <row r="310" spans="2:10" ht="37.5" customHeight="1">
      <c r="B310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28</v>
      </c>
      <c r="C310" s="137" t="str">
        <f t="shared" si="22"/>
        <v>Agosto</v>
      </c>
      <c r="D310" s="96"/>
      <c r="E310" s="96" t="s">
        <v>24</v>
      </c>
      <c r="F310" s="97">
        <v>28</v>
      </c>
      <c r="G310" s="106" t="s">
        <v>81</v>
      </c>
      <c r="H310" s="96" t="s">
        <v>66</v>
      </c>
      <c r="I310" s="96" t="s">
        <v>338</v>
      </c>
      <c r="J310" s="96">
        <v>5</v>
      </c>
    </row>
    <row r="311" spans="2:10" ht="37.5" customHeight="1">
      <c r="B311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28 - 29</v>
      </c>
      <c r="C311" s="137" t="str">
        <f t="shared" si="22"/>
        <v>Agosto</v>
      </c>
      <c r="D311" s="96"/>
      <c r="E311" s="96" t="s">
        <v>20</v>
      </c>
      <c r="F311" s="97">
        <v>28</v>
      </c>
      <c r="G311" s="106">
        <v>29</v>
      </c>
      <c r="H311" s="96" t="s">
        <v>339</v>
      </c>
      <c r="I311" s="96" t="s">
        <v>44</v>
      </c>
      <c r="J311" s="96">
        <v>6</v>
      </c>
    </row>
    <row r="312" spans="2:10" ht="37.5" customHeight="1">
      <c r="B312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29 - 31</v>
      </c>
      <c r="C312" s="137" t="str">
        <f t="shared" ref="C312:C319" si="23">"Agosto"</f>
        <v>Agosto</v>
      </c>
      <c r="D312" s="96"/>
      <c r="E312" s="96" t="s">
        <v>36</v>
      </c>
      <c r="F312" s="97">
        <v>29</v>
      </c>
      <c r="G312" s="106">
        <v>31</v>
      </c>
      <c r="H312" s="96" t="s">
        <v>340</v>
      </c>
      <c r="I312" s="96" t="s">
        <v>195</v>
      </c>
      <c r="J312" s="96">
        <v>1</v>
      </c>
    </row>
    <row r="313" spans="2:10" ht="37.5" customHeight="1">
      <c r="B313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</v>
      </c>
      <c r="C313" s="137" t="str">
        <f>"Agosto"</f>
        <v>Agosto</v>
      </c>
      <c r="D313" s="96" t="s">
        <v>484</v>
      </c>
      <c r="E313" s="96" t="s">
        <v>23</v>
      </c>
      <c r="F313" s="97">
        <v>29</v>
      </c>
      <c r="G313" s="106"/>
      <c r="H313" s="96" t="s">
        <v>71</v>
      </c>
      <c r="I313" s="96" t="s">
        <v>129</v>
      </c>
      <c r="J313" s="96">
        <v>4</v>
      </c>
    </row>
    <row r="314" spans="2:10" ht="37.5" customHeight="1">
      <c r="B314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29 - 31</v>
      </c>
      <c r="C314" s="137" t="str">
        <f t="shared" si="23"/>
        <v>Agosto</v>
      </c>
      <c r="D314" s="96"/>
      <c r="E314" s="96" t="s">
        <v>36</v>
      </c>
      <c r="F314" s="97">
        <v>29</v>
      </c>
      <c r="G314" s="106">
        <v>31</v>
      </c>
      <c r="H314" s="96" t="s">
        <v>341</v>
      </c>
      <c r="I314" s="96" t="s">
        <v>62</v>
      </c>
      <c r="J314" s="96">
        <v>3</v>
      </c>
    </row>
    <row r="315" spans="2:10" ht="37.5" customHeight="1">
      <c r="B315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</v>
      </c>
      <c r="C315" s="137" t="str">
        <f t="shared" si="23"/>
        <v>Agosto</v>
      </c>
      <c r="D315" s="96"/>
      <c r="E315" s="96" t="s">
        <v>24</v>
      </c>
      <c r="F315" s="97">
        <v>29</v>
      </c>
      <c r="G315" s="106" t="s">
        <v>81</v>
      </c>
      <c r="H315" s="96" t="s">
        <v>342</v>
      </c>
      <c r="I315" s="96" t="s">
        <v>343</v>
      </c>
      <c r="J315" s="96">
        <v>3</v>
      </c>
    </row>
    <row r="316" spans="2:10" ht="37.5" customHeight="1">
      <c r="B316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</v>
      </c>
      <c r="C316" s="137" t="str">
        <f t="shared" si="23"/>
        <v>Agosto</v>
      </c>
      <c r="D316" s="96"/>
      <c r="E316" s="96" t="s">
        <v>24</v>
      </c>
      <c r="F316" s="97">
        <v>29</v>
      </c>
      <c r="G316" s="106" t="s">
        <v>81</v>
      </c>
      <c r="H316" s="96" t="s">
        <v>344</v>
      </c>
      <c r="I316" s="96" t="s">
        <v>345</v>
      </c>
      <c r="J316" s="96">
        <v>7</v>
      </c>
    </row>
    <row r="317" spans="2:10" ht="37.5" customHeight="1">
      <c r="B317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30</v>
      </c>
      <c r="C317" s="137" t="str">
        <f t="shared" si="23"/>
        <v>Agosto</v>
      </c>
      <c r="D317" s="96"/>
      <c r="E317" s="96" t="s">
        <v>24</v>
      </c>
      <c r="F317" s="97">
        <v>30</v>
      </c>
      <c r="G317" s="106" t="s">
        <v>81</v>
      </c>
      <c r="H317" s="96" t="s">
        <v>114</v>
      </c>
      <c r="I317" s="96" t="s">
        <v>252</v>
      </c>
      <c r="J317" s="96">
        <v>2</v>
      </c>
    </row>
    <row r="318" spans="2:10" ht="37.5" customHeight="1">
      <c r="B318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30 - 31</v>
      </c>
      <c r="C318" s="137" t="str">
        <f t="shared" si="23"/>
        <v>Agosto</v>
      </c>
      <c r="D318" s="96"/>
      <c r="E318" s="96" t="s">
        <v>22</v>
      </c>
      <c r="F318" s="97">
        <v>30</v>
      </c>
      <c r="G318" s="106">
        <v>31</v>
      </c>
      <c r="H318" s="96" t="s">
        <v>346</v>
      </c>
      <c r="I318" s="96" t="s">
        <v>136</v>
      </c>
      <c r="J318" s="96">
        <v>4</v>
      </c>
    </row>
    <row r="319" spans="2:10" ht="37.5" customHeight="1">
      <c r="B319" s="137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31</v>
      </c>
      <c r="C319" s="137" t="str">
        <f t="shared" si="23"/>
        <v>Agosto</v>
      </c>
      <c r="D319" s="96"/>
      <c r="E319" s="96" t="s">
        <v>24</v>
      </c>
      <c r="F319" s="97">
        <v>31</v>
      </c>
      <c r="G319" s="106" t="s">
        <v>81</v>
      </c>
      <c r="H319" s="96" t="s">
        <v>347</v>
      </c>
      <c r="I319" s="96" t="s">
        <v>246</v>
      </c>
      <c r="J319" s="96">
        <v>3</v>
      </c>
    </row>
    <row r="320" spans="2:10" ht="37.5" customHeight="1">
      <c r="B320" s="138" t="s">
        <v>29</v>
      </c>
      <c r="C320" s="139" t="s">
        <v>35</v>
      </c>
      <c r="D320" s="122" t="s">
        <v>18</v>
      </c>
      <c r="E320" s="123" t="s">
        <v>17</v>
      </c>
      <c r="F320" s="124" t="s">
        <v>73</v>
      </c>
      <c r="G320" s="125" t="s">
        <v>74</v>
      </c>
      <c r="H320" s="126" t="s">
        <v>31</v>
      </c>
      <c r="I320" s="127" t="s">
        <v>10</v>
      </c>
      <c r="J320" s="127" t="s">
        <v>26</v>
      </c>
    </row>
    <row r="321" spans="2:10" s="107" customFormat="1" ht="37.5" customHeight="1">
      <c r="B321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/>
      </c>
      <c r="C321" s="141" t="str">
        <f t="shared" ref="C321:C322" si="24">"Settembre"</f>
        <v>Settembre</v>
      </c>
      <c r="D321" s="142"/>
      <c r="E321" s="143"/>
      <c r="F321" s="144"/>
      <c r="G321" s="145" t="s">
        <v>81</v>
      </c>
      <c r="H321" s="128" t="s">
        <v>7</v>
      </c>
      <c r="I321" s="143"/>
      <c r="J321" s="146"/>
    </row>
    <row r="322" spans="2:10" s="107" customFormat="1" ht="37.5" customHeight="1">
      <c r="B322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5</v>
      </c>
      <c r="C322" s="137" t="str">
        <f t="shared" si="24"/>
        <v>Settembre</v>
      </c>
      <c r="D322" s="140"/>
      <c r="E322" s="96" t="s">
        <v>24</v>
      </c>
      <c r="F322" s="97">
        <v>5</v>
      </c>
      <c r="G322" s="106" t="s">
        <v>81</v>
      </c>
      <c r="H322" s="96" t="s">
        <v>114</v>
      </c>
      <c r="I322" s="96" t="s">
        <v>122</v>
      </c>
      <c r="J322" s="96">
        <v>7</v>
      </c>
    </row>
    <row r="323" spans="2:10" ht="37.5" customHeight="1">
      <c r="B323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6</v>
      </c>
      <c r="C323" s="137" t="str">
        <f>"Settembre"</f>
        <v>Settembre</v>
      </c>
      <c r="D323" s="96" t="s">
        <v>487</v>
      </c>
      <c r="E323" s="96" t="s">
        <v>25</v>
      </c>
      <c r="F323" s="97">
        <v>6</v>
      </c>
      <c r="G323" s="106" t="s">
        <v>81</v>
      </c>
      <c r="H323" s="96" t="s">
        <v>499</v>
      </c>
      <c r="I323" s="96" t="s">
        <v>153</v>
      </c>
      <c r="J323" s="96">
        <v>2</v>
      </c>
    </row>
    <row r="324" spans="2:10" ht="37.5" customHeight="1">
      <c r="B324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</v>
      </c>
      <c r="C324" s="137" t="str">
        <f t="shared" ref="C324:C353" si="25">"Settembre"</f>
        <v>Settembre</v>
      </c>
      <c r="D324" s="96"/>
      <c r="E324" s="96" t="s">
        <v>24</v>
      </c>
      <c r="F324" s="97">
        <v>7</v>
      </c>
      <c r="G324" s="106" t="s">
        <v>81</v>
      </c>
      <c r="H324" s="96" t="s">
        <v>350</v>
      </c>
      <c r="I324" s="96" t="s">
        <v>49</v>
      </c>
      <c r="J324" s="96">
        <v>1</v>
      </c>
    </row>
    <row r="325" spans="2:10" ht="37.5" customHeight="1">
      <c r="B325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7 - 11</v>
      </c>
      <c r="C325" s="137" t="str">
        <f t="shared" si="25"/>
        <v>Settembre</v>
      </c>
      <c r="D325" s="96"/>
      <c r="E325" s="96" t="s">
        <v>21</v>
      </c>
      <c r="F325" s="97">
        <v>7</v>
      </c>
      <c r="G325" s="106">
        <v>11</v>
      </c>
      <c r="H325" s="96" t="s">
        <v>351</v>
      </c>
      <c r="I325" s="96" t="s">
        <v>141</v>
      </c>
      <c r="J325" s="96">
        <v>1</v>
      </c>
    </row>
    <row r="326" spans="2:10" ht="37.5" customHeight="1">
      <c r="B326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</v>
      </c>
      <c r="C326" s="137" t="str">
        <f t="shared" si="25"/>
        <v>Settembre</v>
      </c>
      <c r="D326" s="96"/>
      <c r="E326" s="96" t="s">
        <v>24</v>
      </c>
      <c r="F326" s="97">
        <v>7</v>
      </c>
      <c r="G326" s="106" t="s">
        <v>81</v>
      </c>
      <c r="H326" s="96" t="s">
        <v>114</v>
      </c>
      <c r="I326" s="96" t="s">
        <v>143</v>
      </c>
      <c r="J326" s="96">
        <v>2</v>
      </c>
    </row>
    <row r="327" spans="2:10" ht="37.5" customHeight="1">
      <c r="B327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</v>
      </c>
      <c r="C327" s="137" t="str">
        <f t="shared" si="25"/>
        <v>Settembre</v>
      </c>
      <c r="D327" s="96"/>
      <c r="E327" s="96" t="s">
        <v>24</v>
      </c>
      <c r="F327" s="97">
        <v>7</v>
      </c>
      <c r="G327" s="106" t="s">
        <v>81</v>
      </c>
      <c r="H327" s="96" t="s">
        <v>114</v>
      </c>
      <c r="I327" s="96" t="s">
        <v>352</v>
      </c>
      <c r="J327" s="96">
        <v>3</v>
      </c>
    </row>
    <row r="328" spans="2:10" ht="37.5" customHeight="1">
      <c r="B328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</v>
      </c>
      <c r="C328" s="137" t="str">
        <f t="shared" si="25"/>
        <v>Settembre</v>
      </c>
      <c r="D328" s="96" t="s">
        <v>487</v>
      </c>
      <c r="E328" s="96" t="s">
        <v>24</v>
      </c>
      <c r="F328" s="97">
        <v>7</v>
      </c>
      <c r="G328" s="106" t="s">
        <v>81</v>
      </c>
      <c r="H328" s="96" t="s">
        <v>324</v>
      </c>
      <c r="I328" s="96" t="s">
        <v>243</v>
      </c>
      <c r="J328" s="96">
        <v>4</v>
      </c>
    </row>
    <row r="329" spans="2:10" ht="37.5" customHeight="1">
      <c r="B329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7 - 11</v>
      </c>
      <c r="C329" s="137" t="str">
        <f t="shared" si="25"/>
        <v>Settembre</v>
      </c>
      <c r="D329" s="96"/>
      <c r="E329" s="96" t="s">
        <v>21</v>
      </c>
      <c r="F329" s="97">
        <v>7</v>
      </c>
      <c r="G329" s="106">
        <v>11</v>
      </c>
      <c r="H329" s="96" t="s">
        <v>353</v>
      </c>
      <c r="I329" s="96" t="s">
        <v>158</v>
      </c>
      <c r="J329" s="96">
        <v>6</v>
      </c>
    </row>
    <row r="330" spans="2:10" ht="37.5" customHeight="1">
      <c r="B330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8</v>
      </c>
      <c r="C330" s="137" t="str">
        <f t="shared" si="25"/>
        <v>Settembre</v>
      </c>
      <c r="D330" s="96"/>
      <c r="E330" s="96" t="s">
        <v>24</v>
      </c>
      <c r="F330" s="97">
        <v>8</v>
      </c>
      <c r="G330" s="106" t="s">
        <v>81</v>
      </c>
      <c r="H330" s="96" t="s">
        <v>114</v>
      </c>
      <c r="I330" s="96" t="s">
        <v>276</v>
      </c>
      <c r="J330" s="96">
        <v>4</v>
      </c>
    </row>
    <row r="331" spans="2:10" ht="37.5" customHeight="1">
      <c r="B331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9 - 11</v>
      </c>
      <c r="C331" s="137" t="str">
        <f t="shared" si="25"/>
        <v>Settembre</v>
      </c>
      <c r="D331" s="96"/>
      <c r="E331" s="96" t="s">
        <v>21</v>
      </c>
      <c r="F331" s="97">
        <v>9</v>
      </c>
      <c r="G331" s="106">
        <v>11</v>
      </c>
      <c r="H331" s="96" t="s">
        <v>354</v>
      </c>
      <c r="I331" s="96" t="s">
        <v>54</v>
      </c>
      <c r="J331" s="96">
        <v>1</v>
      </c>
    </row>
    <row r="332" spans="2:10" ht="37.5" customHeight="1">
      <c r="B332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9 - 11</v>
      </c>
      <c r="C332" s="137" t="str">
        <f t="shared" si="25"/>
        <v>Settembre</v>
      </c>
      <c r="D332" s="96"/>
      <c r="E332" s="96" t="s">
        <v>21</v>
      </c>
      <c r="F332" s="97">
        <v>9</v>
      </c>
      <c r="G332" s="106">
        <v>11</v>
      </c>
      <c r="H332" s="96" t="s">
        <v>355</v>
      </c>
      <c r="I332" s="96" t="s">
        <v>208</v>
      </c>
      <c r="J332" s="96">
        <v>4</v>
      </c>
    </row>
    <row r="333" spans="2:10" ht="37.5" customHeight="1">
      <c r="B333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9</v>
      </c>
      <c r="C333" s="137" t="str">
        <f t="shared" si="25"/>
        <v>Settembre</v>
      </c>
      <c r="D333" s="96"/>
      <c r="E333" s="96" t="s">
        <v>25</v>
      </c>
      <c r="F333" s="97">
        <v>9</v>
      </c>
      <c r="G333" s="106" t="s">
        <v>81</v>
      </c>
      <c r="H333" s="96" t="s">
        <v>229</v>
      </c>
      <c r="I333" s="96" t="s">
        <v>304</v>
      </c>
      <c r="J333" s="96">
        <v>6</v>
      </c>
    </row>
    <row r="334" spans="2:10" ht="37.5" customHeight="1">
      <c r="B334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34" s="137" t="str">
        <f t="shared" si="25"/>
        <v>Settembre</v>
      </c>
      <c r="D334" s="96" t="s">
        <v>487</v>
      </c>
      <c r="E334" s="96" t="s">
        <v>25</v>
      </c>
      <c r="F334" s="97">
        <v>10</v>
      </c>
      <c r="G334" s="106" t="s">
        <v>81</v>
      </c>
      <c r="H334" s="96" t="s">
        <v>499</v>
      </c>
      <c r="I334" s="96" t="s">
        <v>244</v>
      </c>
      <c r="J334" s="96">
        <v>2</v>
      </c>
    </row>
    <row r="335" spans="2:10" ht="37.5" customHeight="1">
      <c r="B335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10 - 11</v>
      </c>
      <c r="C335" s="137" t="str">
        <f t="shared" si="25"/>
        <v>Settembre</v>
      </c>
      <c r="D335" s="96"/>
      <c r="E335" s="96" t="s">
        <v>21</v>
      </c>
      <c r="F335" s="97">
        <v>10</v>
      </c>
      <c r="G335" s="106">
        <v>11</v>
      </c>
      <c r="H335" s="96" t="s">
        <v>356</v>
      </c>
      <c r="I335" s="96" t="s">
        <v>210</v>
      </c>
      <c r="J335" s="96">
        <v>4</v>
      </c>
    </row>
    <row r="336" spans="2:10" ht="37.5" customHeight="1">
      <c r="B336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36" s="137" t="str">
        <f t="shared" si="25"/>
        <v>Settembre</v>
      </c>
      <c r="D336" s="96"/>
      <c r="E336" s="96" t="s">
        <v>25</v>
      </c>
      <c r="F336" s="97">
        <v>10</v>
      </c>
      <c r="G336" s="106" t="s">
        <v>81</v>
      </c>
      <c r="H336" s="96" t="s">
        <v>357</v>
      </c>
      <c r="I336" s="96" t="s">
        <v>248</v>
      </c>
      <c r="J336" s="96">
        <v>4</v>
      </c>
    </row>
    <row r="337" spans="2:10" ht="37.5" customHeight="1">
      <c r="B337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37" s="137" t="str">
        <f t="shared" si="25"/>
        <v>Settembre</v>
      </c>
      <c r="D337" s="96"/>
      <c r="E337" s="96" t="s">
        <v>25</v>
      </c>
      <c r="F337" s="97">
        <v>10</v>
      </c>
      <c r="G337" s="106" t="s">
        <v>81</v>
      </c>
      <c r="H337" s="96" t="s">
        <v>169</v>
      </c>
      <c r="I337" s="96" t="s">
        <v>261</v>
      </c>
      <c r="J337" s="96">
        <v>5</v>
      </c>
    </row>
    <row r="338" spans="2:10" ht="37.5" customHeight="1">
      <c r="B338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38" s="137" t="str">
        <f t="shared" si="25"/>
        <v>Settembre</v>
      </c>
      <c r="D338" s="96" t="s">
        <v>484</v>
      </c>
      <c r="E338" s="96" t="s">
        <v>25</v>
      </c>
      <c r="F338" s="97">
        <v>10</v>
      </c>
      <c r="G338" s="106" t="s">
        <v>81</v>
      </c>
      <c r="H338" s="96" t="s">
        <v>522</v>
      </c>
      <c r="I338" s="96" t="s">
        <v>62</v>
      </c>
      <c r="J338" s="96">
        <v>3</v>
      </c>
    </row>
    <row r="339" spans="2:10" ht="37.5" customHeight="1">
      <c r="B339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11</v>
      </c>
      <c r="C339" s="137" t="str">
        <f t="shared" si="25"/>
        <v>Settembre</v>
      </c>
      <c r="D339" s="96"/>
      <c r="E339" s="96" t="s">
        <v>25</v>
      </c>
      <c r="F339" s="97">
        <v>11</v>
      </c>
      <c r="G339" s="106" t="s">
        <v>81</v>
      </c>
      <c r="H339" s="96" t="s">
        <v>499</v>
      </c>
      <c r="I339" s="96" t="s">
        <v>221</v>
      </c>
      <c r="J339" s="96">
        <v>2</v>
      </c>
    </row>
    <row r="340" spans="2:10" ht="37.5" customHeight="1">
      <c r="B340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11 - 12</v>
      </c>
      <c r="C340" s="137" t="str">
        <f t="shared" si="25"/>
        <v>Settembre</v>
      </c>
      <c r="D340" s="96"/>
      <c r="E340" s="96" t="s">
        <v>19</v>
      </c>
      <c r="F340" s="97">
        <v>11</v>
      </c>
      <c r="G340" s="106">
        <v>12</v>
      </c>
      <c r="H340" s="96" t="s">
        <v>358</v>
      </c>
      <c r="I340" s="96" t="s">
        <v>193</v>
      </c>
      <c r="J340" s="96">
        <v>6</v>
      </c>
    </row>
    <row r="341" spans="2:10" ht="37.5" customHeight="1">
      <c r="B341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12</v>
      </c>
      <c r="C341" s="137" t="str">
        <f t="shared" si="25"/>
        <v>Settembre</v>
      </c>
      <c r="D341" s="96"/>
      <c r="E341" s="96" t="s">
        <v>25</v>
      </c>
      <c r="F341" s="97">
        <v>12</v>
      </c>
      <c r="G341" s="106" t="s">
        <v>81</v>
      </c>
      <c r="H341" s="96" t="s">
        <v>359</v>
      </c>
      <c r="I341" s="96" t="s">
        <v>306</v>
      </c>
      <c r="J341" s="96">
        <v>1</v>
      </c>
    </row>
    <row r="342" spans="2:10" ht="37.5" customHeight="1">
      <c r="B342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12</v>
      </c>
      <c r="C342" s="137" t="str">
        <f t="shared" si="25"/>
        <v>Settembre</v>
      </c>
      <c r="D342" s="96" t="s">
        <v>484</v>
      </c>
      <c r="E342" s="96" t="s">
        <v>23</v>
      </c>
      <c r="F342" s="97">
        <v>12</v>
      </c>
      <c r="G342" s="106" t="s">
        <v>81</v>
      </c>
      <c r="H342" s="96" t="s">
        <v>552</v>
      </c>
      <c r="I342" s="96" t="s">
        <v>494</v>
      </c>
      <c r="J342" s="96">
        <v>7</v>
      </c>
    </row>
    <row r="343" spans="2:10" ht="37.5" customHeight="1">
      <c r="B343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12</v>
      </c>
      <c r="C343" s="137" t="str">
        <f t="shared" si="25"/>
        <v>Settembre</v>
      </c>
      <c r="D343" s="96" t="s">
        <v>484</v>
      </c>
      <c r="E343" s="96" t="s">
        <v>23</v>
      </c>
      <c r="F343" s="97">
        <v>12</v>
      </c>
      <c r="G343" s="106" t="s">
        <v>81</v>
      </c>
      <c r="H343" s="96" t="s">
        <v>553</v>
      </c>
      <c r="I343" s="96" t="s">
        <v>325</v>
      </c>
      <c r="J343" s="96">
        <v>7</v>
      </c>
    </row>
    <row r="344" spans="2:10" ht="37.5" customHeight="1">
      <c r="B344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12</v>
      </c>
      <c r="C344" s="137" t="str">
        <f t="shared" si="25"/>
        <v>Settembre</v>
      </c>
      <c r="D344" s="96" t="s">
        <v>484</v>
      </c>
      <c r="E344" s="96" t="s">
        <v>25</v>
      </c>
      <c r="F344" s="97">
        <v>12</v>
      </c>
      <c r="G344" s="106" t="s">
        <v>81</v>
      </c>
      <c r="H344" s="96" t="s">
        <v>554</v>
      </c>
      <c r="I344" s="96" t="s">
        <v>370</v>
      </c>
      <c r="J344" s="96">
        <v>7</v>
      </c>
    </row>
    <row r="345" spans="2:10" ht="37.5" customHeight="1">
      <c r="B345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15 - 19</v>
      </c>
      <c r="C345" s="137" t="str">
        <f t="shared" si="25"/>
        <v>Settembre</v>
      </c>
      <c r="D345" s="96"/>
      <c r="E345" s="96" t="s">
        <v>21</v>
      </c>
      <c r="F345" s="97">
        <v>15</v>
      </c>
      <c r="G345" s="106">
        <v>19</v>
      </c>
      <c r="H345" s="96" t="s">
        <v>360</v>
      </c>
      <c r="I345" s="96" t="s">
        <v>136</v>
      </c>
      <c r="J345" s="96">
        <v>4</v>
      </c>
    </row>
    <row r="346" spans="2:10" ht="37.5" customHeight="1">
      <c r="B346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18 - 19</v>
      </c>
      <c r="C346" s="137" t="str">
        <f t="shared" si="25"/>
        <v>Settembre</v>
      </c>
      <c r="D346" s="96"/>
      <c r="E346" s="96" t="s">
        <v>19</v>
      </c>
      <c r="F346" s="97">
        <v>18</v>
      </c>
      <c r="G346" s="106">
        <v>19</v>
      </c>
      <c r="H346" s="96" t="s">
        <v>361</v>
      </c>
      <c r="I346" s="96" t="s">
        <v>338</v>
      </c>
      <c r="J346" s="96">
        <v>5</v>
      </c>
    </row>
    <row r="347" spans="2:10" ht="37.5" customHeight="1">
      <c r="B347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18</v>
      </c>
      <c r="C347" s="137" t="str">
        <f t="shared" si="25"/>
        <v>Settembre</v>
      </c>
      <c r="D347" s="96"/>
      <c r="E347" s="96" t="s">
        <v>25</v>
      </c>
      <c r="F347" s="97">
        <v>18</v>
      </c>
      <c r="G347" s="106" t="s">
        <v>81</v>
      </c>
      <c r="H347" s="96" t="s">
        <v>362</v>
      </c>
      <c r="I347" s="96" t="s">
        <v>158</v>
      </c>
      <c r="J347" s="96">
        <v>6</v>
      </c>
    </row>
    <row r="348" spans="2:10" ht="37.5" customHeight="1">
      <c r="B348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18</v>
      </c>
      <c r="C348" s="137" t="str">
        <f t="shared" si="25"/>
        <v>Settembre</v>
      </c>
      <c r="D348" s="96" t="s">
        <v>484</v>
      </c>
      <c r="E348" s="96" t="s">
        <v>23</v>
      </c>
      <c r="F348" s="97">
        <v>18</v>
      </c>
      <c r="G348" s="106" t="s">
        <v>81</v>
      </c>
      <c r="H348" s="96" t="s">
        <v>501</v>
      </c>
      <c r="I348" s="96" t="s">
        <v>494</v>
      </c>
      <c r="J348" s="96">
        <v>7</v>
      </c>
    </row>
    <row r="349" spans="2:10" ht="37.5" customHeight="1">
      <c r="B349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19</v>
      </c>
      <c r="C349" s="137" t="str">
        <f t="shared" si="25"/>
        <v>Settembre</v>
      </c>
      <c r="D349" s="96"/>
      <c r="E349" s="96" t="s">
        <v>25</v>
      </c>
      <c r="F349" s="97">
        <v>19</v>
      </c>
      <c r="G349" s="106" t="s">
        <v>81</v>
      </c>
      <c r="H349" s="96" t="s">
        <v>363</v>
      </c>
      <c r="I349" s="96" t="s">
        <v>364</v>
      </c>
      <c r="J349" s="96">
        <v>1</v>
      </c>
    </row>
    <row r="350" spans="2:10" ht="37.5" customHeight="1">
      <c r="B350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19</v>
      </c>
      <c r="C350" s="137" t="str">
        <f t="shared" si="25"/>
        <v>Settembre</v>
      </c>
      <c r="D350" s="96"/>
      <c r="E350" s="96" t="s">
        <v>24</v>
      </c>
      <c r="F350" s="97">
        <v>19</v>
      </c>
      <c r="G350" s="106" t="s">
        <v>81</v>
      </c>
      <c r="H350" s="96" t="s">
        <v>114</v>
      </c>
      <c r="I350" s="96" t="s">
        <v>137</v>
      </c>
      <c r="J350" s="96">
        <v>4</v>
      </c>
    </row>
    <row r="351" spans="2:10" ht="37.5" customHeight="1">
      <c r="B351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24 - 26</v>
      </c>
      <c r="C351" s="137" t="str">
        <f t="shared" si="25"/>
        <v>Settembre</v>
      </c>
      <c r="D351" s="96"/>
      <c r="E351" s="96" t="s">
        <v>61</v>
      </c>
      <c r="F351" s="97">
        <v>24</v>
      </c>
      <c r="G351" s="106">
        <v>26</v>
      </c>
      <c r="H351" s="96" t="s">
        <v>365</v>
      </c>
      <c r="I351" s="96" t="s">
        <v>210</v>
      </c>
      <c r="J351" s="96">
        <v>4</v>
      </c>
    </row>
    <row r="352" spans="2:10" ht="37.5" customHeight="1">
      <c r="B352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25 - 26</v>
      </c>
      <c r="C352" s="137" t="str">
        <f t="shared" si="25"/>
        <v>Settembre</v>
      </c>
      <c r="D352" s="96"/>
      <c r="E352" s="96" t="s">
        <v>19</v>
      </c>
      <c r="F352" s="97">
        <v>25</v>
      </c>
      <c r="G352" s="106">
        <v>26</v>
      </c>
      <c r="H352" s="96" t="s">
        <v>366</v>
      </c>
      <c r="I352" s="96" t="s">
        <v>367</v>
      </c>
      <c r="J352" s="96">
        <v>2</v>
      </c>
    </row>
    <row r="353" spans="2:10" ht="37.5" customHeight="1">
      <c r="B353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25</v>
      </c>
      <c r="C353" s="137" t="str">
        <f t="shared" si="25"/>
        <v>Settembre</v>
      </c>
      <c r="D353" s="96"/>
      <c r="E353" s="96" t="s">
        <v>24</v>
      </c>
      <c r="F353" s="97">
        <v>25</v>
      </c>
      <c r="G353" s="106" t="s">
        <v>81</v>
      </c>
      <c r="H353" s="96" t="s">
        <v>368</v>
      </c>
      <c r="I353" s="96" t="s">
        <v>315</v>
      </c>
      <c r="J353" s="96">
        <v>6</v>
      </c>
    </row>
    <row r="354" spans="2:10" ht="37.5" customHeight="1">
      <c r="B354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25 - 26</v>
      </c>
      <c r="C354" s="137" t="str">
        <f t="shared" ref="C354:C357" si="26">"Settembre"</f>
        <v>Settembre</v>
      </c>
      <c r="D354" s="96"/>
      <c r="E354" s="96" t="s">
        <v>19</v>
      </c>
      <c r="F354" s="97">
        <v>25</v>
      </c>
      <c r="G354" s="106">
        <v>26</v>
      </c>
      <c r="H354" s="96" t="s">
        <v>369</v>
      </c>
      <c r="I354" s="96" t="s">
        <v>370</v>
      </c>
      <c r="J354" s="96">
        <v>7</v>
      </c>
    </row>
    <row r="355" spans="2:10" ht="37.5" customHeight="1">
      <c r="B355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26</v>
      </c>
      <c r="C355" s="137" t="str">
        <f t="shared" si="26"/>
        <v>Settembre</v>
      </c>
      <c r="D355" s="96"/>
      <c r="E355" s="96" t="s">
        <v>24</v>
      </c>
      <c r="F355" s="97">
        <v>26</v>
      </c>
      <c r="G355" s="106" t="s">
        <v>81</v>
      </c>
      <c r="H355" s="96" t="s">
        <v>114</v>
      </c>
      <c r="I355" s="96" t="s">
        <v>371</v>
      </c>
      <c r="J355" s="96">
        <v>3</v>
      </c>
    </row>
    <row r="356" spans="2:10" ht="37.5" customHeight="1">
      <c r="B356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26</v>
      </c>
      <c r="C356" s="137" t="str">
        <f t="shared" si="26"/>
        <v>Settembre</v>
      </c>
      <c r="D356" s="96"/>
      <c r="E356" s="96" t="s">
        <v>25</v>
      </c>
      <c r="F356" s="97">
        <v>26</v>
      </c>
      <c r="G356" s="106" t="s">
        <v>81</v>
      </c>
      <c r="H356" s="96" t="s">
        <v>192</v>
      </c>
      <c r="I356" s="96" t="s">
        <v>372</v>
      </c>
      <c r="J356" s="96">
        <v>5</v>
      </c>
    </row>
    <row r="357" spans="2:10" ht="37.5" customHeight="1">
      <c r="B357" s="137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30 - 3 ottobre</v>
      </c>
      <c r="C357" s="137" t="str">
        <f t="shared" si="26"/>
        <v>Settembre</v>
      </c>
      <c r="D357" s="96"/>
      <c r="E357" s="96" t="s">
        <v>72</v>
      </c>
      <c r="F357" s="97">
        <v>30</v>
      </c>
      <c r="G357" s="106" t="s">
        <v>480</v>
      </c>
      <c r="H357" s="96" t="s">
        <v>374</v>
      </c>
      <c r="I357" s="96" t="s">
        <v>257</v>
      </c>
      <c r="J357" s="96">
        <v>1</v>
      </c>
    </row>
    <row r="358" spans="2:10" ht="37.5" customHeight="1">
      <c r="B358" s="138" t="s">
        <v>29</v>
      </c>
      <c r="C358" s="139" t="s">
        <v>35</v>
      </c>
      <c r="D358" s="122" t="s">
        <v>18</v>
      </c>
      <c r="E358" s="123" t="s">
        <v>17</v>
      </c>
      <c r="F358" s="124" t="s">
        <v>73</v>
      </c>
      <c r="G358" s="125" t="s">
        <v>74</v>
      </c>
      <c r="H358" s="126" t="s">
        <v>31</v>
      </c>
      <c r="I358" s="127" t="s">
        <v>10</v>
      </c>
      <c r="J358" s="127" t="s">
        <v>26</v>
      </c>
    </row>
    <row r="359" spans="2:10" ht="37.5" customHeight="1">
      <c r="B359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/>
      </c>
      <c r="C359" s="141" t="str">
        <f t="shared" ref="C359:C360" si="27">"Ottobre"</f>
        <v>Ottobre</v>
      </c>
      <c r="D359" s="142"/>
      <c r="E359" s="143"/>
      <c r="F359" s="144"/>
      <c r="G359" s="145" t="s">
        <v>81</v>
      </c>
      <c r="H359" s="128" t="s">
        <v>8</v>
      </c>
      <c r="I359" s="143"/>
      <c r="J359" s="146"/>
    </row>
    <row r="360" spans="2:10" ht="37.5" customHeight="1">
      <c r="B360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2 - 3</v>
      </c>
      <c r="C360" s="137" t="str">
        <f t="shared" si="27"/>
        <v>Ottobre</v>
      </c>
      <c r="D360" s="140"/>
      <c r="E360" s="96" t="s">
        <v>20</v>
      </c>
      <c r="F360" s="97">
        <v>2</v>
      </c>
      <c r="G360" s="106">
        <v>3</v>
      </c>
      <c r="H360" s="96" t="s">
        <v>376</v>
      </c>
      <c r="I360" s="96" t="s">
        <v>364</v>
      </c>
      <c r="J360" s="96">
        <v>1</v>
      </c>
    </row>
    <row r="361" spans="2:10" ht="37.5" customHeight="1">
      <c r="B361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361" s="137" t="str">
        <f t="shared" ref="C361:C393" si="28">"Ottobre"</f>
        <v>Ottobre</v>
      </c>
      <c r="D361" s="96"/>
      <c r="E361" s="96" t="s">
        <v>24</v>
      </c>
      <c r="F361" s="97">
        <v>3</v>
      </c>
      <c r="G361" s="106" t="s">
        <v>81</v>
      </c>
      <c r="H361" s="96" t="s">
        <v>377</v>
      </c>
      <c r="I361" s="96" t="s">
        <v>57</v>
      </c>
      <c r="J361" s="96">
        <v>2</v>
      </c>
    </row>
    <row r="362" spans="2:10" ht="37.5" customHeight="1">
      <c r="B362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362" s="137" t="str">
        <f t="shared" si="28"/>
        <v>Ottobre</v>
      </c>
      <c r="D362" s="96"/>
      <c r="E362" s="96" t="s">
        <v>24</v>
      </c>
      <c r="F362" s="97">
        <v>3</v>
      </c>
      <c r="G362" s="106" t="s">
        <v>81</v>
      </c>
      <c r="H362" s="96" t="s">
        <v>114</v>
      </c>
      <c r="I362" s="96" t="s">
        <v>142</v>
      </c>
      <c r="J362" s="96">
        <v>3</v>
      </c>
    </row>
    <row r="363" spans="2:10" ht="37.5" customHeight="1">
      <c r="B363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363" s="137" t="str">
        <f t="shared" si="28"/>
        <v>Ottobre</v>
      </c>
      <c r="D363" s="96"/>
      <c r="E363" s="96" t="s">
        <v>24</v>
      </c>
      <c r="F363" s="97">
        <v>3</v>
      </c>
      <c r="G363" s="106" t="s">
        <v>81</v>
      </c>
      <c r="H363" s="96" t="s">
        <v>114</v>
      </c>
      <c r="I363" s="96" t="s">
        <v>129</v>
      </c>
      <c r="J363" s="96">
        <v>4</v>
      </c>
    </row>
    <row r="364" spans="2:10" ht="37.5" customHeight="1">
      <c r="B364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364" s="137" t="str">
        <f t="shared" si="28"/>
        <v>Ottobre</v>
      </c>
      <c r="D364" s="96"/>
      <c r="E364" s="96" t="s">
        <v>25</v>
      </c>
      <c r="F364" s="97">
        <v>3</v>
      </c>
      <c r="G364" s="106" t="s">
        <v>81</v>
      </c>
      <c r="H364" s="96" t="s">
        <v>378</v>
      </c>
      <c r="I364" s="96" t="s">
        <v>47</v>
      </c>
      <c r="J364" s="96">
        <v>5</v>
      </c>
    </row>
    <row r="365" spans="2:10" ht="37.5" customHeight="1">
      <c r="B365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365" s="137" t="str">
        <f t="shared" si="28"/>
        <v>Ottobre</v>
      </c>
      <c r="D365" s="96" t="s">
        <v>484</v>
      </c>
      <c r="E365" s="96" t="s">
        <v>23</v>
      </c>
      <c r="F365" s="97">
        <v>3</v>
      </c>
      <c r="G365" s="106" t="s">
        <v>81</v>
      </c>
      <c r="H365" s="96" t="s">
        <v>501</v>
      </c>
      <c r="I365" s="96" t="s">
        <v>494</v>
      </c>
      <c r="J365" s="96">
        <v>7</v>
      </c>
    </row>
    <row r="366" spans="2:10" ht="37.5" customHeight="1">
      <c r="B366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9</v>
      </c>
      <c r="C366" s="137" t="str">
        <f t="shared" si="28"/>
        <v>Ottobre</v>
      </c>
      <c r="D366" s="96"/>
      <c r="E366" s="96" t="s">
        <v>25</v>
      </c>
      <c r="F366" s="97">
        <v>9</v>
      </c>
      <c r="G366" s="106" t="s">
        <v>81</v>
      </c>
      <c r="H366" s="96" t="s">
        <v>379</v>
      </c>
      <c r="I366" s="96" t="s">
        <v>259</v>
      </c>
      <c r="J366" s="96">
        <v>1</v>
      </c>
    </row>
    <row r="367" spans="2:10" ht="37.5" customHeight="1">
      <c r="B367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9 - 10</v>
      </c>
      <c r="C367" s="137" t="str">
        <f t="shared" si="28"/>
        <v>Ottobre</v>
      </c>
      <c r="D367" s="96"/>
      <c r="E367" s="96" t="s">
        <v>19</v>
      </c>
      <c r="F367" s="97">
        <v>9</v>
      </c>
      <c r="G367" s="106">
        <v>10</v>
      </c>
      <c r="H367" s="96" t="s">
        <v>380</v>
      </c>
      <c r="I367" s="96" t="s">
        <v>381</v>
      </c>
      <c r="J367" s="96">
        <v>1</v>
      </c>
    </row>
    <row r="368" spans="2:10" ht="37.5" customHeight="1">
      <c r="B368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9</v>
      </c>
      <c r="C368" s="137" t="str">
        <f t="shared" si="28"/>
        <v>Ottobre</v>
      </c>
      <c r="D368" s="96" t="s">
        <v>484</v>
      </c>
      <c r="E368" s="96" t="s">
        <v>25</v>
      </c>
      <c r="F368" s="97">
        <v>9</v>
      </c>
      <c r="G368" s="106" t="s">
        <v>81</v>
      </c>
      <c r="H368" s="96" t="s">
        <v>555</v>
      </c>
      <c r="I368" s="96" t="s">
        <v>556</v>
      </c>
      <c r="J368" s="96">
        <v>4</v>
      </c>
    </row>
    <row r="369" spans="2:10" ht="37.5" customHeight="1">
      <c r="B369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9 - 10</v>
      </c>
      <c r="C369" s="137" t="str">
        <f t="shared" si="28"/>
        <v>Ottobre</v>
      </c>
      <c r="D369" s="96"/>
      <c r="E369" s="96" t="s">
        <v>68</v>
      </c>
      <c r="F369" s="97">
        <v>9</v>
      </c>
      <c r="G369" s="106">
        <v>10</v>
      </c>
      <c r="H369" s="96" t="s">
        <v>382</v>
      </c>
      <c r="I369" s="96" t="s">
        <v>383</v>
      </c>
      <c r="J369" s="96">
        <v>6</v>
      </c>
    </row>
    <row r="370" spans="2:10" ht="37.5" customHeight="1">
      <c r="B370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9 - 10</v>
      </c>
      <c r="C370" s="137" t="str">
        <f>"Ottobre"</f>
        <v>Ottobre</v>
      </c>
      <c r="D370" s="96" t="s">
        <v>484</v>
      </c>
      <c r="E370" s="96" t="s">
        <v>20</v>
      </c>
      <c r="F370" s="97">
        <v>9</v>
      </c>
      <c r="G370" s="106" t="s">
        <v>418</v>
      </c>
      <c r="H370" s="96" t="s">
        <v>585</v>
      </c>
      <c r="I370" s="96" t="s">
        <v>586</v>
      </c>
      <c r="J370" s="96">
        <v>7</v>
      </c>
    </row>
    <row r="371" spans="2:10" ht="37.5" customHeight="1">
      <c r="B371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10</v>
      </c>
      <c r="C371" s="137" t="str">
        <f t="shared" si="28"/>
        <v>Ottobre</v>
      </c>
      <c r="D371" s="96"/>
      <c r="E371" s="96" t="s">
        <v>25</v>
      </c>
      <c r="F371" s="97">
        <v>10</v>
      </c>
      <c r="G371" s="106" t="s">
        <v>81</v>
      </c>
      <c r="H371" s="96" t="s">
        <v>384</v>
      </c>
      <c r="I371" s="96" t="s">
        <v>385</v>
      </c>
      <c r="J371" s="96">
        <v>3</v>
      </c>
    </row>
    <row r="372" spans="2:10" ht="37.5" customHeight="1">
      <c r="B372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10</v>
      </c>
      <c r="C372" s="137" t="str">
        <f t="shared" si="28"/>
        <v>Ottobre</v>
      </c>
      <c r="D372" s="96"/>
      <c r="E372" s="96" t="s">
        <v>23</v>
      </c>
      <c r="F372" s="97">
        <v>10</v>
      </c>
      <c r="G372" s="106" t="s">
        <v>81</v>
      </c>
      <c r="H372" s="96" t="s">
        <v>552</v>
      </c>
      <c r="I372" s="96" t="s">
        <v>557</v>
      </c>
      <c r="J372" s="96">
        <v>3</v>
      </c>
    </row>
    <row r="373" spans="2:10" ht="37.5" customHeight="1">
      <c r="B373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10</v>
      </c>
      <c r="C373" s="137" t="str">
        <f t="shared" si="28"/>
        <v>Ottobre</v>
      </c>
      <c r="D373" s="96"/>
      <c r="E373" s="96" t="s">
        <v>24</v>
      </c>
      <c r="F373" s="97">
        <v>10</v>
      </c>
      <c r="G373" s="106" t="s">
        <v>81</v>
      </c>
      <c r="H373" s="96" t="s">
        <v>386</v>
      </c>
      <c r="I373" s="96" t="s">
        <v>387</v>
      </c>
      <c r="J373" s="96">
        <v>4</v>
      </c>
    </row>
    <row r="374" spans="2:10" ht="37.5" customHeight="1">
      <c r="B374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14 - 16</v>
      </c>
      <c r="C374" s="137" t="str">
        <f>"Ottobre"</f>
        <v>Ottobre</v>
      </c>
      <c r="D374" s="96"/>
      <c r="E374" s="96" t="s">
        <v>21</v>
      </c>
      <c r="F374" s="97">
        <v>14</v>
      </c>
      <c r="G374" s="106" t="s">
        <v>434</v>
      </c>
      <c r="H374" s="96" t="s">
        <v>574</v>
      </c>
      <c r="I374" s="96" t="s">
        <v>231</v>
      </c>
      <c r="J374" s="96">
        <v>2</v>
      </c>
    </row>
    <row r="375" spans="2:10" ht="37.5" customHeight="1">
      <c r="B375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14 - 16</v>
      </c>
      <c r="C375" s="137" t="str">
        <f>"Ottobre"</f>
        <v>Ottobre</v>
      </c>
      <c r="D375" s="96"/>
      <c r="E375" s="96" t="s">
        <v>21</v>
      </c>
      <c r="F375" s="97">
        <v>14</v>
      </c>
      <c r="G375" s="106" t="s">
        <v>434</v>
      </c>
      <c r="H375" s="96" t="s">
        <v>575</v>
      </c>
      <c r="I375" s="96" t="s">
        <v>231</v>
      </c>
      <c r="J375" s="96">
        <v>2</v>
      </c>
    </row>
    <row r="376" spans="2:10" ht="37.5" customHeight="1">
      <c r="B376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15 - 17</v>
      </c>
      <c r="C376" s="137" t="str">
        <f t="shared" si="28"/>
        <v>Ottobre</v>
      </c>
      <c r="D376" s="96" t="s">
        <v>487</v>
      </c>
      <c r="E376" s="96" t="s">
        <v>61</v>
      </c>
      <c r="F376" s="97">
        <v>15</v>
      </c>
      <c r="G376" s="106" t="s">
        <v>102</v>
      </c>
      <c r="H376" s="96" t="s">
        <v>373</v>
      </c>
      <c r="I376" s="96" t="s">
        <v>109</v>
      </c>
      <c r="J376" s="96">
        <v>4</v>
      </c>
    </row>
    <row r="377" spans="2:10" ht="37.5" customHeight="1">
      <c r="B377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16 - 17</v>
      </c>
      <c r="C377" s="137" t="str">
        <f t="shared" si="28"/>
        <v>Ottobre</v>
      </c>
      <c r="D377" s="96"/>
      <c r="E377" s="96" t="s">
        <v>19</v>
      </c>
      <c r="F377" s="97">
        <v>16</v>
      </c>
      <c r="G377" s="106">
        <v>17</v>
      </c>
      <c r="H377" s="96" t="s">
        <v>388</v>
      </c>
      <c r="I377" s="96" t="s">
        <v>161</v>
      </c>
      <c r="J377" s="96">
        <v>1</v>
      </c>
    </row>
    <row r="378" spans="2:10" ht="37.5" customHeight="1">
      <c r="B378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16</v>
      </c>
      <c r="C378" s="137" t="str">
        <f t="shared" si="28"/>
        <v>Ottobre</v>
      </c>
      <c r="D378" s="96"/>
      <c r="E378" s="96" t="s">
        <v>25</v>
      </c>
      <c r="F378" s="97">
        <v>16</v>
      </c>
      <c r="G378" s="106" t="s">
        <v>81</v>
      </c>
      <c r="H378" s="96" t="s">
        <v>389</v>
      </c>
      <c r="I378" s="96" t="s">
        <v>390</v>
      </c>
      <c r="J378" s="96">
        <v>2</v>
      </c>
    </row>
    <row r="379" spans="2:10" ht="37.5" customHeight="1">
      <c r="B379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16 - 17</v>
      </c>
      <c r="C379" s="137" t="str">
        <f t="shared" si="28"/>
        <v>Ottobre</v>
      </c>
      <c r="D379" s="96"/>
      <c r="E379" s="96" t="s">
        <v>19</v>
      </c>
      <c r="F379" s="97">
        <v>16</v>
      </c>
      <c r="G379" s="106">
        <v>17</v>
      </c>
      <c r="H379" s="96" t="s">
        <v>391</v>
      </c>
      <c r="I379" s="96" t="s">
        <v>392</v>
      </c>
      <c r="J379" s="96">
        <v>5</v>
      </c>
    </row>
    <row r="380" spans="2:10" ht="37.5" customHeight="1">
      <c r="B380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16 - 17</v>
      </c>
      <c r="C380" s="137" t="str">
        <f t="shared" si="28"/>
        <v>Ottobre</v>
      </c>
      <c r="D380" s="96"/>
      <c r="E380" s="96" t="s">
        <v>19</v>
      </c>
      <c r="F380" s="97">
        <v>16</v>
      </c>
      <c r="G380" s="106">
        <v>17</v>
      </c>
      <c r="H380" s="96" t="s">
        <v>393</v>
      </c>
      <c r="I380" s="96" t="s">
        <v>58</v>
      </c>
      <c r="J380" s="96">
        <v>6</v>
      </c>
    </row>
    <row r="381" spans="2:10" ht="37.5" customHeight="1">
      <c r="B381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16</v>
      </c>
      <c r="C381" s="137" t="str">
        <f t="shared" si="28"/>
        <v>Ottobre</v>
      </c>
      <c r="D381" s="96" t="s">
        <v>484</v>
      </c>
      <c r="E381" s="96" t="s">
        <v>23</v>
      </c>
      <c r="F381" s="97">
        <v>16</v>
      </c>
      <c r="G381" s="106" t="s">
        <v>81</v>
      </c>
      <c r="H381" s="96" t="s">
        <v>501</v>
      </c>
      <c r="I381" s="96" t="s">
        <v>494</v>
      </c>
      <c r="J381" s="96">
        <v>7</v>
      </c>
    </row>
    <row r="382" spans="2:10" ht="37.5" customHeight="1">
      <c r="B382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17</v>
      </c>
      <c r="C382" s="137" t="str">
        <f t="shared" si="28"/>
        <v>Ottobre</v>
      </c>
      <c r="D382" s="96" t="s">
        <v>487</v>
      </c>
      <c r="E382" s="96" t="s">
        <v>24</v>
      </c>
      <c r="F382" s="97">
        <v>17</v>
      </c>
      <c r="G382" s="106" t="s">
        <v>81</v>
      </c>
      <c r="H382" s="96" t="s">
        <v>114</v>
      </c>
      <c r="I382" s="96" t="s">
        <v>165</v>
      </c>
      <c r="J382" s="96">
        <v>3</v>
      </c>
    </row>
    <row r="383" spans="2:10" ht="37.5" customHeight="1">
      <c r="B383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17</v>
      </c>
      <c r="C383" s="137" t="str">
        <f>"Ottobre"</f>
        <v>Ottobre</v>
      </c>
      <c r="D383" s="96" t="s">
        <v>484</v>
      </c>
      <c r="E383" s="96" t="s">
        <v>25</v>
      </c>
      <c r="F383" s="97">
        <v>17</v>
      </c>
      <c r="G383" s="106"/>
      <c r="H383" s="96" t="s">
        <v>584</v>
      </c>
      <c r="I383" s="96" t="s">
        <v>561</v>
      </c>
      <c r="J383" s="96">
        <v>4</v>
      </c>
    </row>
    <row r="384" spans="2:10" ht="37.5" customHeight="1">
      <c r="B384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384" s="137" t="str">
        <f t="shared" si="28"/>
        <v>Ottobre</v>
      </c>
      <c r="D384" s="96"/>
      <c r="E384" s="96" t="s">
        <v>20</v>
      </c>
      <c r="F384" s="97">
        <v>23</v>
      </c>
      <c r="G384" s="106">
        <v>24</v>
      </c>
      <c r="H384" s="96" t="s">
        <v>558</v>
      </c>
      <c r="I384" s="96" t="s">
        <v>125</v>
      </c>
      <c r="J384" s="96">
        <v>1</v>
      </c>
    </row>
    <row r="385" spans="2:10" ht="37.5" customHeight="1">
      <c r="B385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385" s="137" t="str">
        <f t="shared" si="28"/>
        <v>Ottobre</v>
      </c>
      <c r="D385" s="96"/>
      <c r="E385" s="96" t="s">
        <v>20</v>
      </c>
      <c r="F385" s="97">
        <v>23</v>
      </c>
      <c r="G385" s="106">
        <v>24</v>
      </c>
      <c r="H385" s="96" t="s">
        <v>559</v>
      </c>
      <c r="I385" s="96" t="s">
        <v>199</v>
      </c>
      <c r="J385" s="96">
        <v>2</v>
      </c>
    </row>
    <row r="386" spans="2:10" ht="37.5" customHeight="1">
      <c r="B386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386" s="137" t="str">
        <f t="shared" si="28"/>
        <v>Ottobre</v>
      </c>
      <c r="D386" s="96"/>
      <c r="E386" s="96" t="s">
        <v>20</v>
      </c>
      <c r="F386" s="97">
        <v>23</v>
      </c>
      <c r="G386" s="106">
        <v>24</v>
      </c>
      <c r="H386" s="96" t="s">
        <v>394</v>
      </c>
      <c r="I386" s="96" t="s">
        <v>111</v>
      </c>
      <c r="J386" s="96">
        <v>3</v>
      </c>
    </row>
    <row r="387" spans="2:10" ht="37.5" customHeight="1">
      <c r="B387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387" s="137" t="str">
        <f t="shared" si="28"/>
        <v>Ottobre</v>
      </c>
      <c r="D387" s="96"/>
      <c r="E387" s="96" t="s">
        <v>20</v>
      </c>
      <c r="F387" s="97">
        <v>23</v>
      </c>
      <c r="G387" s="106">
        <v>24</v>
      </c>
      <c r="H387" s="96" t="s">
        <v>560</v>
      </c>
      <c r="I387" s="96" t="s">
        <v>561</v>
      </c>
      <c r="J387" s="96">
        <v>4</v>
      </c>
    </row>
    <row r="388" spans="2:10" ht="37.5" customHeight="1">
      <c r="B388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388" s="137" t="str">
        <f t="shared" si="28"/>
        <v>Ottobre</v>
      </c>
      <c r="D388" s="96"/>
      <c r="E388" s="96" t="s">
        <v>20</v>
      </c>
      <c r="F388" s="97">
        <v>23</v>
      </c>
      <c r="G388" s="106">
        <v>24</v>
      </c>
      <c r="H388" s="96" t="s">
        <v>562</v>
      </c>
      <c r="I388" s="96" t="s">
        <v>261</v>
      </c>
      <c r="J388" s="96">
        <v>5</v>
      </c>
    </row>
    <row r="389" spans="2:10" ht="37.5" customHeight="1">
      <c r="B389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389" s="137" t="str">
        <f t="shared" si="28"/>
        <v>Ottobre</v>
      </c>
      <c r="D389" s="96"/>
      <c r="E389" s="96" t="s">
        <v>20</v>
      </c>
      <c r="F389" s="97">
        <v>23</v>
      </c>
      <c r="G389" s="106">
        <v>24</v>
      </c>
      <c r="H389" s="96" t="s">
        <v>563</v>
      </c>
      <c r="I389" s="96" t="s">
        <v>158</v>
      </c>
      <c r="J389" s="96">
        <v>6</v>
      </c>
    </row>
    <row r="390" spans="2:10" ht="37.5" customHeight="1">
      <c r="B390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390" s="137" t="str">
        <f t="shared" si="28"/>
        <v>Ottobre</v>
      </c>
      <c r="D390" s="96"/>
      <c r="E390" s="96" t="s">
        <v>20</v>
      </c>
      <c r="F390" s="97">
        <v>23</v>
      </c>
      <c r="G390" s="106">
        <v>24</v>
      </c>
      <c r="H390" s="96" t="s">
        <v>564</v>
      </c>
      <c r="I390" s="96" t="s">
        <v>179</v>
      </c>
      <c r="J390" s="96">
        <v>7</v>
      </c>
    </row>
    <row r="391" spans="2:10" ht="37.5" customHeight="1">
      <c r="B391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28 - 30</v>
      </c>
      <c r="C391" s="137" t="str">
        <f t="shared" si="28"/>
        <v>Ottobre</v>
      </c>
      <c r="D391" s="96"/>
      <c r="E391" s="96" t="s">
        <v>61</v>
      </c>
      <c r="F391" s="97">
        <v>28</v>
      </c>
      <c r="G391" s="106">
        <v>30</v>
      </c>
      <c r="H391" s="96" t="s">
        <v>395</v>
      </c>
      <c r="I391" s="96" t="s">
        <v>315</v>
      </c>
      <c r="J391" s="96">
        <v>6</v>
      </c>
    </row>
    <row r="392" spans="2:10" ht="37.5" customHeight="1">
      <c r="B392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29 - 31</v>
      </c>
      <c r="C392" s="137" t="str">
        <f t="shared" si="28"/>
        <v>Ottobre</v>
      </c>
      <c r="D392" s="96"/>
      <c r="E392" s="96" t="s">
        <v>61</v>
      </c>
      <c r="F392" s="97">
        <v>29</v>
      </c>
      <c r="G392" s="106">
        <v>31</v>
      </c>
      <c r="H392" s="96" t="s">
        <v>396</v>
      </c>
      <c r="I392" s="96" t="s">
        <v>397</v>
      </c>
      <c r="J392" s="96">
        <v>1</v>
      </c>
    </row>
    <row r="393" spans="2:10" ht="37.5" customHeight="1">
      <c r="B393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30 - 31</v>
      </c>
      <c r="C393" s="137" t="str">
        <f t="shared" si="28"/>
        <v>Ottobre</v>
      </c>
      <c r="D393" s="96"/>
      <c r="E393" s="96" t="s">
        <v>20</v>
      </c>
      <c r="F393" s="97">
        <v>30</v>
      </c>
      <c r="G393" s="106">
        <v>31</v>
      </c>
      <c r="H393" s="96" t="s">
        <v>398</v>
      </c>
      <c r="I393" s="96" t="s">
        <v>69</v>
      </c>
      <c r="J393" s="96">
        <v>4</v>
      </c>
    </row>
    <row r="394" spans="2:10" ht="37.5" customHeight="1">
      <c r="B394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31 - 1° novembre</v>
      </c>
      <c r="C394" s="137" t="str">
        <f t="shared" ref="C394:C396" si="29">"Ottobre"</f>
        <v>Ottobre</v>
      </c>
      <c r="D394" s="96"/>
      <c r="E394" s="96" t="s">
        <v>24</v>
      </c>
      <c r="F394" s="97">
        <v>31</v>
      </c>
      <c r="G394" s="106" t="s">
        <v>571</v>
      </c>
      <c r="H394" s="96" t="s">
        <v>565</v>
      </c>
      <c r="I394" s="96" t="s">
        <v>240</v>
      </c>
      <c r="J394" s="96">
        <v>2</v>
      </c>
    </row>
    <row r="395" spans="2:10" ht="37.5" customHeight="1">
      <c r="B395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31 - 1° novembre</v>
      </c>
      <c r="C395" s="137" t="str">
        <f t="shared" si="29"/>
        <v>Ottobre</v>
      </c>
      <c r="D395" s="96"/>
      <c r="E395" s="96" t="s">
        <v>22</v>
      </c>
      <c r="F395" s="97">
        <v>31</v>
      </c>
      <c r="G395" s="106" t="s">
        <v>571</v>
      </c>
      <c r="H395" s="96" t="s">
        <v>400</v>
      </c>
      <c r="I395" s="96" t="s">
        <v>59</v>
      </c>
      <c r="J395" s="96">
        <v>3</v>
      </c>
    </row>
    <row r="396" spans="2:10" ht="37.5" customHeight="1">
      <c r="B396" s="137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31</v>
      </c>
      <c r="C396" s="137" t="str">
        <f t="shared" si="29"/>
        <v>Ottobre</v>
      </c>
      <c r="D396" s="96" t="s">
        <v>484</v>
      </c>
      <c r="E396" s="96" t="s">
        <v>23</v>
      </c>
      <c r="F396" s="97">
        <v>31</v>
      </c>
      <c r="G396" s="106" t="s">
        <v>81</v>
      </c>
      <c r="H396" s="96" t="s">
        <v>566</v>
      </c>
      <c r="I396" s="96" t="s">
        <v>331</v>
      </c>
      <c r="J396" s="96">
        <v>7</v>
      </c>
    </row>
    <row r="397" spans="2:10" ht="37.5" customHeight="1">
      <c r="B397" s="138" t="s">
        <v>29</v>
      </c>
      <c r="C397" s="139" t="s">
        <v>35</v>
      </c>
      <c r="D397" s="122" t="s">
        <v>18</v>
      </c>
      <c r="E397" s="123" t="s">
        <v>17</v>
      </c>
      <c r="F397" s="124" t="s">
        <v>73</v>
      </c>
      <c r="G397" s="125" t="s">
        <v>74</v>
      </c>
      <c r="H397" s="126" t="s">
        <v>31</v>
      </c>
      <c r="I397" s="127" t="s">
        <v>10</v>
      </c>
      <c r="J397" s="127" t="s">
        <v>26</v>
      </c>
    </row>
    <row r="398" spans="2:10" ht="37.5" customHeight="1">
      <c r="B398" s="137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/>
      </c>
      <c r="C398" s="141" t="str">
        <f t="shared" ref="C398:C399" si="30">"Novembre"</f>
        <v>Novembre</v>
      </c>
      <c r="D398" s="142"/>
      <c r="E398" s="143"/>
      <c r="F398" s="144"/>
      <c r="G398" s="145" t="s">
        <v>81</v>
      </c>
      <c r="H398" s="128" t="s">
        <v>9</v>
      </c>
      <c r="I398" s="143"/>
      <c r="J398" s="146"/>
    </row>
    <row r="399" spans="2:10" ht="37.5" customHeight="1">
      <c r="B399" s="137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</v>
      </c>
      <c r="C399" s="137" t="str">
        <f t="shared" si="30"/>
        <v>Novembre</v>
      </c>
      <c r="D399" s="140"/>
      <c r="E399" s="96" t="s">
        <v>24</v>
      </c>
      <c r="F399" s="97">
        <v>1</v>
      </c>
      <c r="G399" s="106" t="s">
        <v>81</v>
      </c>
      <c r="H399" s="96" t="s">
        <v>375</v>
      </c>
      <c r="I399" s="96" t="s">
        <v>144</v>
      </c>
      <c r="J399" s="96">
        <v>5</v>
      </c>
    </row>
    <row r="400" spans="2:10" ht="37.5" customHeight="1">
      <c r="B400" s="137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1 - 2</v>
      </c>
      <c r="C400" s="137" t="str">
        <f t="shared" ref="C400:C407" si="31">"Novembre"</f>
        <v>Novembre</v>
      </c>
      <c r="D400" s="96"/>
      <c r="E400" s="96" t="s">
        <v>19</v>
      </c>
      <c r="F400" s="97">
        <v>1</v>
      </c>
      <c r="G400" s="106">
        <v>2</v>
      </c>
      <c r="H400" s="96" t="s">
        <v>401</v>
      </c>
      <c r="I400" s="96" t="s">
        <v>113</v>
      </c>
      <c r="J400" s="96">
        <v>6</v>
      </c>
    </row>
    <row r="401" spans="2:10" ht="37.5" customHeight="1">
      <c r="B401" s="137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5 - 6</v>
      </c>
      <c r="C401" s="137" t="str">
        <f t="shared" si="31"/>
        <v>Novembre</v>
      </c>
      <c r="D401" s="96"/>
      <c r="E401" s="96" t="s">
        <v>19</v>
      </c>
      <c r="F401" s="97">
        <v>5</v>
      </c>
      <c r="G401" s="106">
        <v>6</v>
      </c>
      <c r="H401" s="96" t="s">
        <v>402</v>
      </c>
      <c r="I401" s="96" t="s">
        <v>60</v>
      </c>
      <c r="J401" s="96">
        <v>4</v>
      </c>
    </row>
    <row r="402" spans="2:10" ht="37.5" customHeight="1">
      <c r="B402" s="137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5 - 7</v>
      </c>
      <c r="C402" s="137" t="str">
        <f t="shared" si="31"/>
        <v>Novembre</v>
      </c>
      <c r="D402" s="96"/>
      <c r="E402" s="96" t="s">
        <v>61</v>
      </c>
      <c r="F402" s="97">
        <v>5</v>
      </c>
      <c r="G402" s="106">
        <v>7</v>
      </c>
      <c r="H402" s="96" t="s">
        <v>399</v>
      </c>
      <c r="I402" s="96" t="s">
        <v>43</v>
      </c>
      <c r="J402" s="96">
        <v>5</v>
      </c>
    </row>
    <row r="403" spans="2:10" ht="37.5" customHeight="1">
      <c r="B403" s="137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6</v>
      </c>
      <c r="C403" s="137" t="str">
        <f t="shared" si="31"/>
        <v>Novembre</v>
      </c>
      <c r="D403" s="96"/>
      <c r="E403" s="96" t="s">
        <v>19</v>
      </c>
      <c r="F403" s="97">
        <v>6</v>
      </c>
      <c r="G403" s="106"/>
      <c r="H403" s="96" t="s">
        <v>77</v>
      </c>
      <c r="I403" s="96" t="s">
        <v>40</v>
      </c>
      <c r="J403" s="96">
        <v>1</v>
      </c>
    </row>
    <row r="404" spans="2:10" ht="37.5" customHeight="1">
      <c r="B404" s="137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6 - 7</v>
      </c>
      <c r="C404" s="137" t="str">
        <f t="shared" si="31"/>
        <v>Novembre</v>
      </c>
      <c r="D404" s="96"/>
      <c r="E404" s="96" t="s">
        <v>20</v>
      </c>
      <c r="F404" s="97">
        <v>6</v>
      </c>
      <c r="G404" s="106">
        <v>7</v>
      </c>
      <c r="H404" s="96" t="s">
        <v>403</v>
      </c>
      <c r="I404" s="96" t="s">
        <v>39</v>
      </c>
      <c r="J404" s="96">
        <v>5</v>
      </c>
    </row>
    <row r="405" spans="2:10" ht="37.5" customHeight="1">
      <c r="B405" s="137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6 - 7</v>
      </c>
      <c r="C405" s="137" t="str">
        <f t="shared" si="31"/>
        <v>Novembre</v>
      </c>
      <c r="D405" s="96"/>
      <c r="E405" s="96" t="s">
        <v>20</v>
      </c>
      <c r="F405" s="97">
        <v>6</v>
      </c>
      <c r="G405" s="106">
        <v>7</v>
      </c>
      <c r="H405" s="96" t="s">
        <v>404</v>
      </c>
      <c r="I405" s="96" t="s">
        <v>158</v>
      </c>
      <c r="J405" s="96">
        <v>6</v>
      </c>
    </row>
    <row r="406" spans="2:10" ht="37.5" customHeight="1">
      <c r="B406" s="137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7</v>
      </c>
      <c r="C406" s="137" t="str">
        <f t="shared" si="31"/>
        <v>Novembre</v>
      </c>
      <c r="D406" s="96"/>
      <c r="E406" s="96" t="s">
        <v>24</v>
      </c>
      <c r="F406" s="97">
        <v>7</v>
      </c>
      <c r="G406" s="106" t="s">
        <v>81</v>
      </c>
      <c r="H406" s="96" t="s">
        <v>583</v>
      </c>
      <c r="I406" s="96" t="s">
        <v>231</v>
      </c>
      <c r="J406" s="96">
        <v>2</v>
      </c>
    </row>
    <row r="407" spans="2:10" ht="37.5" customHeight="1">
      <c r="B407" s="137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7</v>
      </c>
      <c r="C407" s="137" t="str">
        <f t="shared" si="31"/>
        <v>Novembre</v>
      </c>
      <c r="D407" s="96"/>
      <c r="E407" s="96" t="s">
        <v>23</v>
      </c>
      <c r="F407" s="97">
        <v>7</v>
      </c>
      <c r="G407" s="106" t="s">
        <v>81</v>
      </c>
      <c r="H407" s="96" t="s">
        <v>567</v>
      </c>
      <c r="I407" s="96" t="s">
        <v>116</v>
      </c>
      <c r="J407" s="96">
        <v>3</v>
      </c>
    </row>
    <row r="408" spans="2:10" ht="37.5" customHeight="1">
      <c r="B408" s="137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7</v>
      </c>
      <c r="C408" s="137" t="str">
        <f>"Novembre"</f>
        <v>Novembre</v>
      </c>
      <c r="D408" s="96" t="s">
        <v>484</v>
      </c>
      <c r="E408" s="96" t="s">
        <v>23</v>
      </c>
      <c r="F408" s="97">
        <v>7</v>
      </c>
      <c r="G408" s="106" t="s">
        <v>81</v>
      </c>
      <c r="H408" s="96" t="s">
        <v>501</v>
      </c>
      <c r="I408" s="96" t="s">
        <v>497</v>
      </c>
      <c r="J408" s="96">
        <v>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J1"/>
  </mergeCells>
  <phoneticPr fontId="5" type="noConversion"/>
  <conditionalFormatting sqref="G1:G1048576">
    <cfRule type="cellIs" dxfId="162" priority="2" operator="between">
      <formula>32</formula>
      <formula>50000</formula>
    </cfRule>
  </conditionalFormatting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AB8820-FB67-492F-9F5E-4A1AACD71CDC}">
          <x14:formula1>
            <xm:f>Elenchi!$A$1:$A$11</xm:f>
          </x14:formula1>
          <xm:sqref>E3:E4 E6:E7 E9:E25 E321:E357 E398:E408 E107:E145 E217:E278 E280:E319 E359:E396 E147:E215 E64:E105 E27:E62</xm:sqref>
        </x14:dataValidation>
        <x14:dataValidation type="list" allowBlank="1" showInputMessage="1" showErrorMessage="1" xr:uid="{645DCF8D-A65A-4777-B9F7-9006CBC943E9}">
          <x14:formula1>
            <xm:f>Elenchi!$E$1:$E$7</xm:f>
          </x14:formula1>
          <xm:sqref>J3:J4 J6:J7 J9:J25 J321:J357 J398:J408 J107:J145 J217:J278 J280:J319 J359:J396 J147:J215 J64:J105 J27:J62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002F-DB18-4293-BD23-C9282B5639B5}">
  <dimension ref="A1:E11"/>
  <sheetViews>
    <sheetView workbookViewId="0">
      <selection activeCell="A7" sqref="A7"/>
    </sheetView>
  </sheetViews>
  <sheetFormatPr baseColWidth="10" defaultColWidth="8.83203125" defaultRowHeight="15"/>
  <sheetData>
    <row r="1" spans="1:5">
      <c r="A1" t="s">
        <v>36</v>
      </c>
      <c r="E1">
        <v>1</v>
      </c>
    </row>
    <row r="2" spans="1:5">
      <c r="A2" t="s">
        <v>21</v>
      </c>
      <c r="E2">
        <v>2</v>
      </c>
    </row>
    <row r="3" spans="1:5">
      <c r="A3" t="s">
        <v>68</v>
      </c>
      <c r="E3">
        <v>3</v>
      </c>
    </row>
    <row r="4" spans="1:5">
      <c r="A4" t="s">
        <v>20</v>
      </c>
      <c r="E4">
        <v>4</v>
      </c>
    </row>
    <row r="5" spans="1:5">
      <c r="A5" t="s">
        <v>72</v>
      </c>
      <c r="E5">
        <v>5</v>
      </c>
    </row>
    <row r="6" spans="1:5">
      <c r="A6" t="s">
        <v>61</v>
      </c>
      <c r="E6">
        <v>6</v>
      </c>
    </row>
    <row r="7" spans="1:5">
      <c r="A7" t="s">
        <v>19</v>
      </c>
      <c r="E7">
        <v>7</v>
      </c>
    </row>
    <row r="8" spans="1:5">
      <c r="A8" t="s">
        <v>22</v>
      </c>
    </row>
    <row r="9" spans="1:5">
      <c r="A9" t="s">
        <v>23</v>
      </c>
    </row>
    <row r="10" spans="1:5">
      <c r="A10" t="s">
        <v>24</v>
      </c>
    </row>
    <row r="11" spans="1:5">
      <c r="A11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6EFC4-0E24-4876-B33B-6B512FBD943C}">
  <dimension ref="A1:G17"/>
  <sheetViews>
    <sheetView workbookViewId="0">
      <selection activeCell="E18" sqref="E18"/>
    </sheetView>
  </sheetViews>
  <sheetFormatPr baseColWidth="10" defaultColWidth="8.83203125" defaultRowHeight="15"/>
  <cols>
    <col min="1" max="1" width="22.5" bestFit="1" customWidth="1"/>
    <col min="2" max="2" width="11.1640625" bestFit="1" customWidth="1"/>
    <col min="3" max="3" width="10.5" bestFit="1" customWidth="1"/>
    <col min="4" max="4" width="11.5" bestFit="1" customWidth="1"/>
    <col min="5" max="5" width="57.83203125" bestFit="1" customWidth="1"/>
    <col min="6" max="6" width="21.6640625" bestFit="1" customWidth="1"/>
    <col min="7" max="7" width="7.5" bestFit="1" customWidth="1"/>
  </cols>
  <sheetData>
    <row r="1" spans="1:7">
      <c r="A1" t="s">
        <v>17</v>
      </c>
      <c r="B1" t="s">
        <v>18</v>
      </c>
      <c r="C1" t="s">
        <v>35</v>
      </c>
      <c r="D1" t="s">
        <v>29</v>
      </c>
      <c r="E1" t="s">
        <v>31</v>
      </c>
      <c r="F1" t="s">
        <v>10</v>
      </c>
      <c r="G1" t="s">
        <v>26</v>
      </c>
    </row>
    <row r="2" spans="1:7">
      <c r="A2" s="32" t="s">
        <v>61</v>
      </c>
      <c r="C2" s="32" t="s">
        <v>33</v>
      </c>
      <c r="D2" s="32" t="s">
        <v>96</v>
      </c>
      <c r="E2" s="32" t="s">
        <v>42</v>
      </c>
      <c r="F2" s="32" t="s">
        <v>43</v>
      </c>
      <c r="G2">
        <v>5</v>
      </c>
    </row>
    <row r="3" spans="1:7">
      <c r="A3" s="32" t="s">
        <v>61</v>
      </c>
      <c r="C3" s="32" t="s">
        <v>82</v>
      </c>
      <c r="D3" s="32" t="s">
        <v>94</v>
      </c>
      <c r="E3" s="32" t="s">
        <v>48</v>
      </c>
      <c r="F3" s="32" t="s">
        <v>49</v>
      </c>
      <c r="G3">
        <v>1</v>
      </c>
    </row>
    <row r="4" spans="1:7">
      <c r="A4" s="32" t="s">
        <v>61</v>
      </c>
      <c r="C4" s="32" t="s">
        <v>83</v>
      </c>
      <c r="D4" s="32" t="s">
        <v>424</v>
      </c>
      <c r="E4" s="32" t="s">
        <v>160</v>
      </c>
      <c r="F4" s="32" t="s">
        <v>113</v>
      </c>
      <c r="G4">
        <v>6</v>
      </c>
    </row>
    <row r="5" spans="1:7">
      <c r="A5" s="32" t="s">
        <v>61</v>
      </c>
      <c r="C5" s="32" t="s">
        <v>85</v>
      </c>
      <c r="D5" s="32" t="s">
        <v>443</v>
      </c>
      <c r="E5" s="32" t="s">
        <v>211</v>
      </c>
      <c r="F5" s="32" t="s">
        <v>62</v>
      </c>
      <c r="G5">
        <v>3</v>
      </c>
    </row>
    <row r="6" spans="1:7">
      <c r="A6" s="32" t="s">
        <v>61</v>
      </c>
      <c r="C6" s="32" t="s">
        <v>85</v>
      </c>
      <c r="D6" s="32" t="s">
        <v>452</v>
      </c>
      <c r="E6" s="32" t="s">
        <v>245</v>
      </c>
      <c r="F6" s="32" t="s">
        <v>246</v>
      </c>
      <c r="G6">
        <v>3</v>
      </c>
    </row>
    <row r="7" spans="1:7">
      <c r="A7" s="32" t="s">
        <v>61</v>
      </c>
      <c r="C7" s="32" t="s">
        <v>86</v>
      </c>
      <c r="D7" s="32" t="s">
        <v>454</v>
      </c>
      <c r="E7" s="32" t="s">
        <v>532</v>
      </c>
      <c r="F7" s="32" t="s">
        <v>175</v>
      </c>
      <c r="G7">
        <v>2</v>
      </c>
    </row>
    <row r="8" spans="1:7">
      <c r="A8" s="32" t="s">
        <v>61</v>
      </c>
      <c r="B8" t="s">
        <v>487</v>
      </c>
      <c r="C8" s="32" t="s">
        <v>86</v>
      </c>
      <c r="D8" s="32" t="s">
        <v>459</v>
      </c>
      <c r="E8" s="32" t="s">
        <v>348</v>
      </c>
      <c r="F8" s="32" t="s">
        <v>349</v>
      </c>
      <c r="G8">
        <v>2</v>
      </c>
    </row>
    <row r="9" spans="1:7">
      <c r="A9" s="32" t="s">
        <v>61</v>
      </c>
      <c r="C9" s="32" t="s">
        <v>86</v>
      </c>
      <c r="D9" s="32" t="s">
        <v>424</v>
      </c>
      <c r="E9" s="32" t="s">
        <v>278</v>
      </c>
      <c r="F9" s="32" t="s">
        <v>232</v>
      </c>
      <c r="G9">
        <v>3</v>
      </c>
    </row>
    <row r="10" spans="1:7">
      <c r="A10" s="32" t="s">
        <v>61</v>
      </c>
      <c r="C10" s="32" t="s">
        <v>86</v>
      </c>
      <c r="D10" s="32" t="s">
        <v>452</v>
      </c>
      <c r="E10" s="32" t="s">
        <v>303</v>
      </c>
      <c r="F10" s="32" t="s">
        <v>304</v>
      </c>
      <c r="G10">
        <v>6</v>
      </c>
    </row>
    <row r="11" spans="1:7">
      <c r="A11" s="32" t="s">
        <v>61</v>
      </c>
      <c r="C11" s="32" t="s">
        <v>86</v>
      </c>
      <c r="D11" s="32" t="s">
        <v>463</v>
      </c>
      <c r="E11" s="32" t="s">
        <v>539</v>
      </c>
      <c r="F11" s="32" t="s">
        <v>290</v>
      </c>
      <c r="G11">
        <v>3</v>
      </c>
    </row>
    <row r="12" spans="1:7">
      <c r="A12" s="32" t="s">
        <v>61</v>
      </c>
      <c r="C12" s="32" t="s">
        <v>87</v>
      </c>
      <c r="D12" s="32" t="s">
        <v>96</v>
      </c>
      <c r="E12" s="32" t="s">
        <v>326</v>
      </c>
      <c r="F12" s="32" t="s">
        <v>327</v>
      </c>
      <c r="G12">
        <v>1</v>
      </c>
    </row>
    <row r="13" spans="1:7">
      <c r="A13" s="32" t="s">
        <v>61</v>
      </c>
      <c r="C13" s="32" t="s">
        <v>88</v>
      </c>
      <c r="D13" s="32" t="s">
        <v>467</v>
      </c>
      <c r="E13" s="32" t="s">
        <v>365</v>
      </c>
      <c r="F13" s="32" t="s">
        <v>210</v>
      </c>
      <c r="G13">
        <v>4</v>
      </c>
    </row>
    <row r="14" spans="1:7">
      <c r="A14" s="32" t="s">
        <v>61</v>
      </c>
      <c r="B14" t="s">
        <v>487</v>
      </c>
      <c r="C14" s="32" t="s">
        <v>89</v>
      </c>
      <c r="D14" s="32" t="s">
        <v>421</v>
      </c>
      <c r="E14" s="32" t="s">
        <v>373</v>
      </c>
      <c r="F14" s="32" t="s">
        <v>109</v>
      </c>
      <c r="G14">
        <v>4</v>
      </c>
    </row>
    <row r="15" spans="1:7">
      <c r="A15" s="32" t="s">
        <v>61</v>
      </c>
      <c r="C15" s="32" t="s">
        <v>89</v>
      </c>
      <c r="D15" s="32" t="s">
        <v>476</v>
      </c>
      <c r="E15" s="32" t="s">
        <v>395</v>
      </c>
      <c r="F15" s="32" t="s">
        <v>315</v>
      </c>
      <c r="G15">
        <v>6</v>
      </c>
    </row>
    <row r="16" spans="1:7">
      <c r="A16" s="32" t="s">
        <v>61</v>
      </c>
      <c r="C16" s="32" t="s">
        <v>89</v>
      </c>
      <c r="D16" s="32" t="s">
        <v>468</v>
      </c>
      <c r="E16" s="32" t="s">
        <v>396</v>
      </c>
      <c r="F16" s="32" t="s">
        <v>397</v>
      </c>
      <c r="G16">
        <v>1</v>
      </c>
    </row>
    <row r="17" spans="1:7">
      <c r="A17" s="32" t="s">
        <v>61</v>
      </c>
      <c r="C17" s="32" t="s">
        <v>90</v>
      </c>
      <c r="D17" s="32" t="s">
        <v>483</v>
      </c>
      <c r="E17" s="32" t="s">
        <v>399</v>
      </c>
      <c r="F17" s="32" t="s">
        <v>43</v>
      </c>
      <c r="G17">
        <v>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CEDC3-9283-4A8C-A199-EB506945F853}">
  <dimension ref="A1:G5"/>
  <sheetViews>
    <sheetView workbookViewId="0">
      <selection activeCell="E18" sqref="E18"/>
    </sheetView>
  </sheetViews>
  <sheetFormatPr baseColWidth="10" defaultColWidth="8.83203125" defaultRowHeight="15"/>
  <cols>
    <col min="1" max="1" width="30" bestFit="1" customWidth="1"/>
    <col min="2" max="2" width="11.1640625" bestFit="1" customWidth="1"/>
    <col min="3" max="3" width="8.33203125" bestFit="1" customWidth="1"/>
    <col min="4" max="4" width="11.5" bestFit="1" customWidth="1"/>
    <col min="5" max="5" width="76.33203125" bestFit="1" customWidth="1"/>
    <col min="6" max="6" width="17.83203125" bestFit="1" customWidth="1"/>
    <col min="7" max="7" width="7.5" bestFit="1" customWidth="1"/>
  </cols>
  <sheetData>
    <row r="1" spans="1:7">
      <c r="A1" t="s">
        <v>17</v>
      </c>
      <c r="B1" t="s">
        <v>18</v>
      </c>
      <c r="C1" t="s">
        <v>35</v>
      </c>
      <c r="D1" t="s">
        <v>29</v>
      </c>
      <c r="E1" t="s">
        <v>31</v>
      </c>
      <c r="F1" t="s">
        <v>10</v>
      </c>
      <c r="G1" t="s">
        <v>26</v>
      </c>
    </row>
    <row r="2" spans="1:7">
      <c r="A2" s="32" t="s">
        <v>36</v>
      </c>
      <c r="C2" s="32" t="s">
        <v>82</v>
      </c>
      <c r="D2" s="32" t="s">
        <v>97</v>
      </c>
      <c r="E2" s="32" t="s">
        <v>119</v>
      </c>
      <c r="F2" s="32" t="s">
        <v>120</v>
      </c>
      <c r="G2">
        <v>6</v>
      </c>
    </row>
    <row r="3" spans="1:7">
      <c r="A3" s="32" t="s">
        <v>36</v>
      </c>
      <c r="C3" s="32" t="s">
        <v>82</v>
      </c>
      <c r="D3" s="32" t="s">
        <v>97</v>
      </c>
      <c r="E3" s="32" t="s">
        <v>121</v>
      </c>
      <c r="F3" s="32" t="s">
        <v>122</v>
      </c>
      <c r="G3">
        <v>7</v>
      </c>
    </row>
    <row r="4" spans="1:7">
      <c r="A4" s="32" t="s">
        <v>36</v>
      </c>
      <c r="C4" s="32" t="s">
        <v>87</v>
      </c>
      <c r="D4" s="32" t="s">
        <v>468</v>
      </c>
      <c r="E4" s="32" t="s">
        <v>340</v>
      </c>
      <c r="F4" s="32" t="s">
        <v>195</v>
      </c>
      <c r="G4">
        <v>1</v>
      </c>
    </row>
    <row r="5" spans="1:7">
      <c r="A5" s="32" t="s">
        <v>36</v>
      </c>
      <c r="C5" s="32" t="s">
        <v>87</v>
      </c>
      <c r="D5" s="32" t="s">
        <v>468</v>
      </c>
      <c r="E5" s="32" t="s">
        <v>341</v>
      </c>
      <c r="F5" s="32" t="s">
        <v>62</v>
      </c>
      <c r="G5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3541-170A-4388-AB4A-2BBBD40E85EC}">
  <dimension ref="A1:G30"/>
  <sheetViews>
    <sheetView workbookViewId="0">
      <selection activeCell="E18" sqref="E18"/>
    </sheetView>
  </sheetViews>
  <sheetFormatPr baseColWidth="10" defaultColWidth="8.83203125" defaultRowHeight="15"/>
  <cols>
    <col min="1" max="1" width="24.5" bestFit="1" customWidth="1"/>
    <col min="2" max="2" width="11.1640625" bestFit="1" customWidth="1"/>
    <col min="3" max="3" width="10.5" bestFit="1" customWidth="1"/>
    <col min="4" max="4" width="12.5" bestFit="1" customWidth="1"/>
    <col min="5" max="5" width="81.1640625" bestFit="1" customWidth="1"/>
    <col min="6" max="6" width="21.6640625" bestFit="1" customWidth="1"/>
    <col min="7" max="7" width="7.5" bestFit="1" customWidth="1"/>
  </cols>
  <sheetData>
    <row r="1" spans="1:7">
      <c r="A1" t="s">
        <v>17</v>
      </c>
      <c r="B1" t="s">
        <v>18</v>
      </c>
      <c r="C1" t="s">
        <v>35</v>
      </c>
      <c r="D1" t="s">
        <v>29</v>
      </c>
      <c r="E1" t="s">
        <v>31</v>
      </c>
      <c r="F1" t="s">
        <v>10</v>
      </c>
      <c r="G1" t="s">
        <v>26</v>
      </c>
    </row>
    <row r="2" spans="1:7">
      <c r="A2" s="32" t="s">
        <v>21</v>
      </c>
      <c r="C2" s="32" t="s">
        <v>84</v>
      </c>
      <c r="D2" s="32" t="s">
        <v>577</v>
      </c>
      <c r="E2" s="32" t="s">
        <v>572</v>
      </c>
      <c r="F2" s="32" t="s">
        <v>290</v>
      </c>
      <c r="G2">
        <v>3</v>
      </c>
    </row>
    <row r="3" spans="1:7">
      <c r="A3" s="32" t="s">
        <v>21</v>
      </c>
      <c r="C3" s="32" t="s">
        <v>84</v>
      </c>
      <c r="D3" s="32" t="s">
        <v>577</v>
      </c>
      <c r="E3" s="32" t="s">
        <v>573</v>
      </c>
      <c r="F3" s="32" t="s">
        <v>290</v>
      </c>
      <c r="G3">
        <v>3</v>
      </c>
    </row>
    <row r="4" spans="1:7">
      <c r="A4" s="32" t="s">
        <v>21</v>
      </c>
      <c r="C4" s="32" t="s">
        <v>84</v>
      </c>
      <c r="D4" s="32" t="s">
        <v>428</v>
      </c>
      <c r="E4" s="32" t="s">
        <v>173</v>
      </c>
      <c r="F4" s="32" t="s">
        <v>125</v>
      </c>
      <c r="G4">
        <v>1</v>
      </c>
    </row>
    <row r="5" spans="1:7">
      <c r="A5" s="32" t="s">
        <v>21</v>
      </c>
      <c r="C5" s="32" t="s">
        <v>84</v>
      </c>
      <c r="D5" s="32" t="s">
        <v>428</v>
      </c>
      <c r="E5" s="32" t="s">
        <v>174</v>
      </c>
      <c r="F5" s="32" t="s">
        <v>175</v>
      </c>
      <c r="G5">
        <v>2</v>
      </c>
    </row>
    <row r="6" spans="1:7">
      <c r="A6" s="32" t="s">
        <v>21</v>
      </c>
      <c r="C6" s="32" t="s">
        <v>84</v>
      </c>
      <c r="D6" s="32" t="s">
        <v>432</v>
      </c>
      <c r="E6" s="32" t="s">
        <v>180</v>
      </c>
      <c r="F6" s="32" t="s">
        <v>181</v>
      </c>
      <c r="G6">
        <v>2</v>
      </c>
    </row>
    <row r="7" spans="1:7">
      <c r="A7" s="32" t="s">
        <v>21</v>
      </c>
      <c r="C7" s="32" t="s">
        <v>84</v>
      </c>
      <c r="D7" s="32" t="s">
        <v>432</v>
      </c>
      <c r="E7" s="32" t="s">
        <v>182</v>
      </c>
      <c r="F7" s="32" t="s">
        <v>181</v>
      </c>
      <c r="G7">
        <v>2</v>
      </c>
    </row>
    <row r="8" spans="1:7">
      <c r="A8" s="32" t="s">
        <v>21</v>
      </c>
      <c r="C8" s="32" t="s">
        <v>84</v>
      </c>
      <c r="D8" s="32" t="s">
        <v>438</v>
      </c>
      <c r="E8" s="32" t="s">
        <v>194</v>
      </c>
      <c r="F8" s="32" t="s">
        <v>195</v>
      </c>
      <c r="G8">
        <v>1</v>
      </c>
    </row>
    <row r="9" spans="1:7">
      <c r="A9" s="32" t="s">
        <v>21</v>
      </c>
      <c r="C9" s="32" t="s">
        <v>84</v>
      </c>
      <c r="D9" s="32" t="s">
        <v>438</v>
      </c>
      <c r="E9" s="32" t="s">
        <v>196</v>
      </c>
      <c r="F9" s="32" t="s">
        <v>197</v>
      </c>
      <c r="G9">
        <v>2</v>
      </c>
    </row>
    <row r="10" spans="1:7">
      <c r="A10" s="32" t="s">
        <v>21</v>
      </c>
      <c r="C10" s="32" t="s">
        <v>85</v>
      </c>
      <c r="D10" s="32" t="s">
        <v>446</v>
      </c>
      <c r="E10" s="32" t="s">
        <v>218</v>
      </c>
      <c r="F10" s="32" t="s">
        <v>219</v>
      </c>
      <c r="G10">
        <v>1</v>
      </c>
    </row>
    <row r="11" spans="1:7">
      <c r="A11" s="32" t="s">
        <v>21</v>
      </c>
      <c r="C11" s="32" t="s">
        <v>85</v>
      </c>
      <c r="D11" s="32" t="s">
        <v>450</v>
      </c>
      <c r="E11" s="32" t="s">
        <v>234</v>
      </c>
      <c r="F11" s="32" t="s">
        <v>50</v>
      </c>
      <c r="G11">
        <v>6</v>
      </c>
    </row>
    <row r="12" spans="1:7">
      <c r="A12" s="32" t="s">
        <v>21</v>
      </c>
      <c r="C12" s="32" t="s">
        <v>85</v>
      </c>
      <c r="D12" s="32" t="s">
        <v>578</v>
      </c>
      <c r="E12" s="32" t="s">
        <v>258</v>
      </c>
      <c r="F12" s="32" t="s">
        <v>259</v>
      </c>
      <c r="G12">
        <v>1</v>
      </c>
    </row>
    <row r="13" spans="1:7">
      <c r="A13" s="32" t="s">
        <v>21</v>
      </c>
      <c r="C13" s="32" t="s">
        <v>85</v>
      </c>
      <c r="D13" s="32" t="s">
        <v>578</v>
      </c>
      <c r="E13" s="32" t="s">
        <v>260</v>
      </c>
      <c r="F13" s="32" t="s">
        <v>259</v>
      </c>
      <c r="G13">
        <v>1</v>
      </c>
    </row>
    <row r="14" spans="1:7">
      <c r="A14" s="32" t="s">
        <v>21</v>
      </c>
      <c r="C14" s="32" t="s">
        <v>86</v>
      </c>
      <c r="D14" s="32" t="s">
        <v>579</v>
      </c>
      <c r="E14" s="32" t="s">
        <v>273</v>
      </c>
      <c r="F14" s="32" t="s">
        <v>257</v>
      </c>
      <c r="G14">
        <v>1</v>
      </c>
    </row>
    <row r="15" spans="1:7">
      <c r="A15" s="32" t="s">
        <v>21</v>
      </c>
      <c r="C15" s="32" t="s">
        <v>86</v>
      </c>
      <c r="D15" s="32" t="s">
        <v>579</v>
      </c>
      <c r="E15" s="32" t="s">
        <v>277</v>
      </c>
      <c r="F15" s="32" t="s">
        <v>264</v>
      </c>
      <c r="G15">
        <v>6</v>
      </c>
    </row>
    <row r="16" spans="1:7">
      <c r="A16" s="32" t="s">
        <v>21</v>
      </c>
      <c r="C16" s="32" t="s">
        <v>86</v>
      </c>
      <c r="D16" s="32" t="s">
        <v>459</v>
      </c>
      <c r="E16" s="32" t="s">
        <v>282</v>
      </c>
      <c r="F16" s="32" t="s">
        <v>59</v>
      </c>
      <c r="G16">
        <v>3</v>
      </c>
    </row>
    <row r="17" spans="1:7">
      <c r="A17" s="32" t="s">
        <v>21</v>
      </c>
      <c r="C17" s="32" t="s">
        <v>86</v>
      </c>
      <c r="D17" s="32" t="s">
        <v>459</v>
      </c>
      <c r="E17" s="32" t="s">
        <v>283</v>
      </c>
      <c r="F17" s="32" t="s">
        <v>59</v>
      </c>
      <c r="G17">
        <v>3</v>
      </c>
    </row>
    <row r="18" spans="1:7">
      <c r="A18" s="32" t="s">
        <v>21</v>
      </c>
      <c r="C18" s="32" t="s">
        <v>86</v>
      </c>
      <c r="D18" s="32" t="s">
        <v>422</v>
      </c>
      <c r="E18" s="32" t="s">
        <v>288</v>
      </c>
      <c r="F18" s="32" t="s">
        <v>59</v>
      </c>
      <c r="G18">
        <v>3</v>
      </c>
    </row>
    <row r="19" spans="1:7">
      <c r="A19" s="32" t="s">
        <v>21</v>
      </c>
      <c r="C19" s="32" t="s">
        <v>86</v>
      </c>
      <c r="D19" s="32" t="s">
        <v>580</v>
      </c>
      <c r="E19" s="32" t="s">
        <v>314</v>
      </c>
      <c r="F19" s="32" t="s">
        <v>315</v>
      </c>
      <c r="G19">
        <v>6</v>
      </c>
    </row>
    <row r="20" spans="1:7">
      <c r="A20" s="32" t="s">
        <v>21</v>
      </c>
      <c r="C20" s="32" t="s">
        <v>87</v>
      </c>
      <c r="D20" s="32" t="s">
        <v>467</v>
      </c>
      <c r="E20" s="32" t="s">
        <v>333</v>
      </c>
      <c r="F20" s="32" t="s">
        <v>261</v>
      </c>
      <c r="G20">
        <v>5</v>
      </c>
    </row>
    <row r="21" spans="1:7">
      <c r="A21" s="32" t="s">
        <v>21</v>
      </c>
      <c r="C21" s="32" t="s">
        <v>87</v>
      </c>
      <c r="D21" s="32" t="s">
        <v>467</v>
      </c>
      <c r="E21" s="32" t="s">
        <v>334</v>
      </c>
      <c r="F21" s="32" t="s">
        <v>228</v>
      </c>
      <c r="G21">
        <v>5</v>
      </c>
    </row>
    <row r="22" spans="1:7">
      <c r="A22" s="32" t="s">
        <v>21</v>
      </c>
      <c r="C22" s="32" t="s">
        <v>87</v>
      </c>
      <c r="D22" s="32" t="s">
        <v>467</v>
      </c>
      <c r="E22" s="32" t="s">
        <v>335</v>
      </c>
      <c r="F22" s="32" t="s">
        <v>336</v>
      </c>
      <c r="G22">
        <v>5</v>
      </c>
    </row>
    <row r="23" spans="1:7">
      <c r="A23" s="32" t="s">
        <v>21</v>
      </c>
      <c r="C23" s="32" t="s">
        <v>88</v>
      </c>
      <c r="D23" s="32" t="s">
        <v>457</v>
      </c>
      <c r="E23" s="32" t="s">
        <v>351</v>
      </c>
      <c r="F23" s="32" t="s">
        <v>141</v>
      </c>
      <c r="G23">
        <v>1</v>
      </c>
    </row>
    <row r="24" spans="1:7">
      <c r="A24" s="32" t="s">
        <v>21</v>
      </c>
      <c r="C24" s="32" t="s">
        <v>88</v>
      </c>
      <c r="D24" s="32" t="s">
        <v>457</v>
      </c>
      <c r="E24" s="32" t="s">
        <v>353</v>
      </c>
      <c r="F24" s="32" t="s">
        <v>158</v>
      </c>
      <c r="G24">
        <v>6</v>
      </c>
    </row>
    <row r="25" spans="1:7">
      <c r="A25" s="32" t="s">
        <v>21</v>
      </c>
      <c r="C25" s="32" t="s">
        <v>88</v>
      </c>
      <c r="D25" s="32" t="s">
        <v>458</v>
      </c>
      <c r="E25" s="32" t="s">
        <v>354</v>
      </c>
      <c r="F25" s="32" t="s">
        <v>54</v>
      </c>
      <c r="G25">
        <v>1</v>
      </c>
    </row>
    <row r="26" spans="1:7">
      <c r="A26" s="32" t="s">
        <v>21</v>
      </c>
      <c r="C26" s="32" t="s">
        <v>88</v>
      </c>
      <c r="D26" s="32" t="s">
        <v>458</v>
      </c>
      <c r="E26" s="32" t="s">
        <v>355</v>
      </c>
      <c r="F26" s="32" t="s">
        <v>208</v>
      </c>
      <c r="G26">
        <v>4</v>
      </c>
    </row>
    <row r="27" spans="1:7">
      <c r="A27" s="32" t="s">
        <v>21</v>
      </c>
      <c r="C27" s="32" t="s">
        <v>88</v>
      </c>
      <c r="D27" s="32" t="s">
        <v>419</v>
      </c>
      <c r="E27" s="32" t="s">
        <v>356</v>
      </c>
      <c r="F27" s="32" t="s">
        <v>210</v>
      </c>
      <c r="G27">
        <v>4</v>
      </c>
    </row>
    <row r="28" spans="1:7">
      <c r="A28" s="32" t="s">
        <v>21</v>
      </c>
      <c r="C28" s="32" t="s">
        <v>88</v>
      </c>
      <c r="D28" s="32" t="s">
        <v>471</v>
      </c>
      <c r="E28" s="32" t="s">
        <v>360</v>
      </c>
      <c r="F28" s="32" t="s">
        <v>136</v>
      </c>
      <c r="G28">
        <v>4</v>
      </c>
    </row>
    <row r="29" spans="1:7">
      <c r="A29" s="32" t="s">
        <v>21</v>
      </c>
      <c r="C29" s="32" t="s">
        <v>89</v>
      </c>
      <c r="D29" s="32" t="s">
        <v>459</v>
      </c>
      <c r="E29" s="32" t="s">
        <v>574</v>
      </c>
      <c r="F29" s="32" t="s">
        <v>231</v>
      </c>
      <c r="G29">
        <v>2</v>
      </c>
    </row>
    <row r="30" spans="1:7">
      <c r="A30" s="32" t="s">
        <v>21</v>
      </c>
      <c r="C30" s="32" t="s">
        <v>89</v>
      </c>
      <c r="D30" s="32" t="s">
        <v>459</v>
      </c>
      <c r="E30" s="32" t="s">
        <v>575</v>
      </c>
      <c r="F30" s="32" t="s">
        <v>231</v>
      </c>
      <c r="G30">
        <v>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2F7B4-A661-4CB5-842D-66E3D8CE3E74}">
  <dimension ref="A1:G11"/>
  <sheetViews>
    <sheetView workbookViewId="0">
      <selection activeCell="E18" sqref="E18"/>
    </sheetView>
  </sheetViews>
  <sheetFormatPr baseColWidth="10" defaultColWidth="8.83203125" defaultRowHeight="15"/>
  <cols>
    <col min="1" max="1" width="22.5" bestFit="1" customWidth="1"/>
    <col min="2" max="2" width="11.1640625" bestFit="1" customWidth="1"/>
    <col min="3" max="3" width="10.5" bestFit="1" customWidth="1"/>
    <col min="4" max="4" width="13.33203125" bestFit="1" customWidth="1"/>
    <col min="5" max="5" width="60.1640625" bestFit="1" customWidth="1"/>
    <col min="6" max="6" width="23.83203125" bestFit="1" customWidth="1"/>
    <col min="7" max="7" width="7.5" bestFit="1" customWidth="1"/>
  </cols>
  <sheetData>
    <row r="1" spans="1:7">
      <c r="A1" t="s">
        <v>17</v>
      </c>
      <c r="B1" t="s">
        <v>18</v>
      </c>
      <c r="C1" t="s">
        <v>35</v>
      </c>
      <c r="D1" t="s">
        <v>29</v>
      </c>
      <c r="E1" t="s">
        <v>31</v>
      </c>
      <c r="F1" t="s">
        <v>10</v>
      </c>
      <c r="G1" t="s">
        <v>26</v>
      </c>
    </row>
    <row r="2" spans="1:7">
      <c r="A2" s="32" t="s">
        <v>72</v>
      </c>
      <c r="C2" s="32" t="s">
        <v>33</v>
      </c>
      <c r="D2" s="32" t="s">
        <v>97</v>
      </c>
      <c r="E2" s="32" t="s">
        <v>41</v>
      </c>
      <c r="F2" s="32" t="s">
        <v>79</v>
      </c>
      <c r="G2">
        <v>7</v>
      </c>
    </row>
    <row r="3" spans="1:7">
      <c r="A3" s="32" t="s">
        <v>72</v>
      </c>
      <c r="C3" s="32" t="s">
        <v>82</v>
      </c>
      <c r="D3" s="32" t="s">
        <v>98</v>
      </c>
      <c r="E3" s="32" t="s">
        <v>52</v>
      </c>
      <c r="F3" s="32" t="s">
        <v>53</v>
      </c>
      <c r="G3">
        <v>3</v>
      </c>
    </row>
    <row r="4" spans="1:7">
      <c r="A4" s="32" t="s">
        <v>72</v>
      </c>
      <c r="C4" s="32" t="s">
        <v>83</v>
      </c>
      <c r="D4" s="32" t="s">
        <v>414</v>
      </c>
      <c r="E4" s="32" t="s">
        <v>138</v>
      </c>
      <c r="F4" s="32" t="s">
        <v>139</v>
      </c>
      <c r="G4">
        <v>6</v>
      </c>
    </row>
    <row r="5" spans="1:7">
      <c r="A5" s="32" t="s">
        <v>72</v>
      </c>
      <c r="C5" s="32" t="s">
        <v>83</v>
      </c>
      <c r="D5" s="32" t="s">
        <v>421</v>
      </c>
      <c r="E5" s="32" t="s">
        <v>152</v>
      </c>
      <c r="F5" s="32" t="s">
        <v>153</v>
      </c>
      <c r="G5">
        <v>2</v>
      </c>
    </row>
    <row r="6" spans="1:7">
      <c r="A6" s="32" t="s">
        <v>72</v>
      </c>
      <c r="C6" s="32" t="s">
        <v>83</v>
      </c>
      <c r="D6" s="32" t="s">
        <v>576</v>
      </c>
      <c r="E6" s="32" t="s">
        <v>168</v>
      </c>
      <c r="F6" s="32" t="s">
        <v>143</v>
      </c>
      <c r="G6">
        <v>2</v>
      </c>
    </row>
    <row r="7" spans="1:7">
      <c r="A7" s="32" t="s">
        <v>72</v>
      </c>
      <c r="C7" s="32" t="s">
        <v>84</v>
      </c>
      <c r="D7" s="32" t="s">
        <v>435</v>
      </c>
      <c r="E7" s="32" t="s">
        <v>190</v>
      </c>
      <c r="F7" s="32" t="s">
        <v>191</v>
      </c>
      <c r="G7">
        <v>2</v>
      </c>
    </row>
    <row r="8" spans="1:7">
      <c r="A8" s="32" t="s">
        <v>72</v>
      </c>
      <c r="C8" s="32" t="s">
        <v>85</v>
      </c>
      <c r="D8" s="32" t="s">
        <v>424</v>
      </c>
      <c r="E8" s="32" t="s">
        <v>239</v>
      </c>
      <c r="F8" s="32" t="s">
        <v>240</v>
      </c>
      <c r="G8">
        <v>2</v>
      </c>
    </row>
    <row r="9" spans="1:7">
      <c r="A9" s="32" t="s">
        <v>72</v>
      </c>
      <c r="C9" s="32" t="s">
        <v>86</v>
      </c>
      <c r="D9" s="32" t="s">
        <v>461</v>
      </c>
      <c r="E9" s="32" t="s">
        <v>293</v>
      </c>
      <c r="F9" s="32" t="s">
        <v>231</v>
      </c>
      <c r="G9">
        <v>2</v>
      </c>
    </row>
    <row r="10" spans="1:7">
      <c r="A10" s="32" t="s">
        <v>72</v>
      </c>
      <c r="C10" s="32" t="s">
        <v>87</v>
      </c>
      <c r="D10" s="32" t="s">
        <v>443</v>
      </c>
      <c r="E10" s="32" t="s">
        <v>317</v>
      </c>
      <c r="F10" s="32" t="s">
        <v>60</v>
      </c>
      <c r="G10">
        <v>4</v>
      </c>
    </row>
    <row r="11" spans="1:7">
      <c r="A11" s="32" t="s">
        <v>72</v>
      </c>
      <c r="C11" s="32" t="s">
        <v>88</v>
      </c>
      <c r="D11" s="32" t="s">
        <v>481</v>
      </c>
      <c r="E11" s="32" t="s">
        <v>374</v>
      </c>
      <c r="F11" s="32" t="s">
        <v>257</v>
      </c>
      <c r="G11">
        <v>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E95D8-8B65-41D8-ADE9-24D0E7ABE347}">
  <dimension ref="A1:G17"/>
  <sheetViews>
    <sheetView workbookViewId="0">
      <selection activeCell="E18" sqref="E18"/>
    </sheetView>
  </sheetViews>
  <sheetFormatPr baseColWidth="10" defaultColWidth="8.83203125" defaultRowHeight="15"/>
  <cols>
    <col min="1" max="1" width="27.6640625" bestFit="1" customWidth="1"/>
    <col min="2" max="2" width="11.6640625" bestFit="1" customWidth="1"/>
    <col min="3" max="3" width="8.83203125" bestFit="1" customWidth="1"/>
    <col min="4" max="4" width="16" bestFit="1" customWidth="1"/>
    <col min="5" max="5" width="42.6640625" bestFit="1" customWidth="1"/>
    <col min="6" max="6" width="23.83203125" bestFit="1" customWidth="1"/>
    <col min="7" max="7" width="7.5" bestFit="1" customWidth="1"/>
  </cols>
  <sheetData>
    <row r="1" spans="1:7">
      <c r="A1" t="s">
        <v>17</v>
      </c>
      <c r="B1" t="s">
        <v>18</v>
      </c>
      <c r="C1" t="s">
        <v>35</v>
      </c>
      <c r="D1" t="s">
        <v>29</v>
      </c>
      <c r="E1" t="s">
        <v>31</v>
      </c>
      <c r="F1" t="s">
        <v>10</v>
      </c>
      <c r="G1" t="s">
        <v>26</v>
      </c>
    </row>
    <row r="2" spans="1:7">
      <c r="A2" s="32" t="s">
        <v>22</v>
      </c>
      <c r="B2" t="s">
        <v>486</v>
      </c>
      <c r="C2" s="32" t="s">
        <v>33</v>
      </c>
      <c r="D2" s="32" t="s">
        <v>95</v>
      </c>
      <c r="E2" s="32" t="s">
        <v>76</v>
      </c>
      <c r="F2" s="32" t="s">
        <v>79</v>
      </c>
      <c r="G2">
        <v>7</v>
      </c>
    </row>
    <row r="3" spans="1:7">
      <c r="A3" s="32" t="s">
        <v>22</v>
      </c>
      <c r="C3" s="32" t="s">
        <v>83</v>
      </c>
      <c r="D3" s="32" t="s">
        <v>410</v>
      </c>
      <c r="E3" s="32" t="s">
        <v>130</v>
      </c>
      <c r="F3" s="32" t="s">
        <v>131</v>
      </c>
      <c r="G3">
        <v>2</v>
      </c>
    </row>
    <row r="4" spans="1:7">
      <c r="A4" s="32" t="s">
        <v>22</v>
      </c>
      <c r="C4" s="32" t="s">
        <v>83</v>
      </c>
      <c r="D4" s="32" t="s">
        <v>415</v>
      </c>
      <c r="E4" s="32" t="s">
        <v>140</v>
      </c>
      <c r="F4" s="32" t="s">
        <v>141</v>
      </c>
      <c r="G4">
        <v>1</v>
      </c>
    </row>
    <row r="5" spans="1:7">
      <c r="A5" s="32" t="s">
        <v>22</v>
      </c>
      <c r="C5" s="32" t="s">
        <v>83</v>
      </c>
      <c r="D5" s="32" t="s">
        <v>419</v>
      </c>
      <c r="E5" s="32" t="s">
        <v>148</v>
      </c>
      <c r="F5" s="32" t="s">
        <v>149</v>
      </c>
      <c r="G5">
        <v>5</v>
      </c>
    </row>
    <row r="6" spans="1:7">
      <c r="A6" s="32" t="s">
        <v>22</v>
      </c>
      <c r="C6" s="32" t="s">
        <v>83</v>
      </c>
      <c r="D6" s="32" t="s">
        <v>422</v>
      </c>
      <c r="E6" s="32" t="s">
        <v>157</v>
      </c>
      <c r="F6" s="32" t="s">
        <v>158</v>
      </c>
      <c r="G6">
        <v>6</v>
      </c>
    </row>
    <row r="7" spans="1:7">
      <c r="A7" s="32" t="s">
        <v>22</v>
      </c>
      <c r="C7" s="32" t="s">
        <v>84</v>
      </c>
      <c r="D7" s="32" t="s">
        <v>410</v>
      </c>
      <c r="E7" s="32" t="s">
        <v>170</v>
      </c>
      <c r="F7" s="32" t="s">
        <v>53</v>
      </c>
      <c r="G7">
        <v>3</v>
      </c>
    </row>
    <row r="8" spans="1:7">
      <c r="A8" s="32" t="s">
        <v>22</v>
      </c>
      <c r="C8" s="32" t="s">
        <v>85</v>
      </c>
      <c r="D8" s="32" t="s">
        <v>410</v>
      </c>
      <c r="E8" s="32" t="s">
        <v>203</v>
      </c>
      <c r="F8" s="32" t="s">
        <v>54</v>
      </c>
      <c r="G8">
        <v>1</v>
      </c>
    </row>
    <row r="9" spans="1:7">
      <c r="A9" s="32" t="s">
        <v>22</v>
      </c>
      <c r="C9" s="32" t="s">
        <v>85</v>
      </c>
      <c r="D9" s="32" t="s">
        <v>415</v>
      </c>
      <c r="E9" s="32" t="s">
        <v>212</v>
      </c>
      <c r="F9" s="32" t="s">
        <v>113</v>
      </c>
      <c r="G9">
        <v>6</v>
      </c>
    </row>
    <row r="10" spans="1:7">
      <c r="A10" s="32" t="s">
        <v>22</v>
      </c>
      <c r="C10" s="32" t="s">
        <v>85</v>
      </c>
      <c r="D10" s="32" t="s">
        <v>449</v>
      </c>
      <c r="E10" s="32" t="s">
        <v>230</v>
      </c>
      <c r="F10" s="32" t="s">
        <v>231</v>
      </c>
      <c r="G10">
        <v>2</v>
      </c>
    </row>
    <row r="11" spans="1:7">
      <c r="A11" s="32" t="s">
        <v>22</v>
      </c>
      <c r="C11" s="32" t="s">
        <v>85</v>
      </c>
      <c r="D11" s="32" t="s">
        <v>451</v>
      </c>
      <c r="E11" s="32" t="s">
        <v>529</v>
      </c>
      <c r="F11" s="32" t="s">
        <v>238</v>
      </c>
      <c r="G11">
        <v>3</v>
      </c>
    </row>
    <row r="12" spans="1:7">
      <c r="A12" s="32" t="s">
        <v>22</v>
      </c>
      <c r="C12" s="32" t="s">
        <v>85</v>
      </c>
      <c r="D12" s="32" t="s">
        <v>578</v>
      </c>
      <c r="E12" s="32" t="s">
        <v>531</v>
      </c>
      <c r="F12" s="32" t="s">
        <v>257</v>
      </c>
      <c r="G12">
        <v>1</v>
      </c>
    </row>
    <row r="13" spans="1:7">
      <c r="A13" s="32" t="s">
        <v>22</v>
      </c>
      <c r="C13" s="32" t="s">
        <v>86</v>
      </c>
      <c r="D13" s="32" t="s">
        <v>456</v>
      </c>
      <c r="E13" s="32" t="s">
        <v>268</v>
      </c>
      <c r="F13" s="32" t="s">
        <v>139</v>
      </c>
      <c r="G13">
        <v>6</v>
      </c>
    </row>
    <row r="14" spans="1:7">
      <c r="A14" s="32" t="s">
        <v>22</v>
      </c>
      <c r="C14" s="32" t="s">
        <v>86</v>
      </c>
      <c r="D14" s="32" t="s">
        <v>462</v>
      </c>
      <c r="E14" s="32" t="s">
        <v>294</v>
      </c>
      <c r="F14" s="32" t="s">
        <v>60</v>
      </c>
      <c r="G14">
        <v>4</v>
      </c>
    </row>
    <row r="15" spans="1:7">
      <c r="A15" s="32" t="s">
        <v>22</v>
      </c>
      <c r="C15" s="32" t="s">
        <v>86</v>
      </c>
      <c r="D15" s="32" t="s">
        <v>464</v>
      </c>
      <c r="E15" s="32" t="s">
        <v>307</v>
      </c>
      <c r="F15" s="32" t="s">
        <v>308</v>
      </c>
      <c r="G15">
        <v>2</v>
      </c>
    </row>
    <row r="16" spans="1:7">
      <c r="A16" s="32" t="s">
        <v>22</v>
      </c>
      <c r="C16" s="32" t="s">
        <v>87</v>
      </c>
      <c r="D16" s="32" t="s">
        <v>469</v>
      </c>
      <c r="E16" s="32" t="s">
        <v>346</v>
      </c>
      <c r="F16" s="32" t="s">
        <v>136</v>
      </c>
      <c r="G16">
        <v>4</v>
      </c>
    </row>
    <row r="17" spans="1:7">
      <c r="A17" s="32" t="s">
        <v>22</v>
      </c>
      <c r="C17" s="32" t="s">
        <v>89</v>
      </c>
      <c r="D17" s="32" t="s">
        <v>581</v>
      </c>
      <c r="E17" s="32" t="s">
        <v>400</v>
      </c>
      <c r="F17" s="32" t="s">
        <v>59</v>
      </c>
      <c r="G17">
        <v>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D9C3-321F-4F48-96E9-4903DF991547}">
  <dimension ref="A1:Q172"/>
  <sheetViews>
    <sheetView showGridLines="0" zoomScaleNormal="100" workbookViewId="0">
      <selection activeCell="E12" sqref="E12"/>
    </sheetView>
  </sheetViews>
  <sheetFormatPr baseColWidth="10" defaultColWidth="9.1640625" defaultRowHeight="15"/>
  <cols>
    <col min="1" max="1" width="39.33203125" style="74" bestFit="1" customWidth="1"/>
    <col min="2" max="2" width="16.6640625" style="74" bestFit="1" customWidth="1"/>
    <col min="3" max="3" width="12.6640625" style="74" bestFit="1" customWidth="1"/>
    <col min="4" max="4" width="16" style="74" bestFit="1" customWidth="1"/>
    <col min="5" max="5" width="81.1640625" style="74" bestFit="1" customWidth="1"/>
    <col min="6" max="6" width="23.83203125" style="74" bestFit="1" customWidth="1"/>
    <col min="7" max="7" width="11.83203125" style="74" bestFit="1" customWidth="1"/>
    <col min="8" max="9" width="12.83203125" style="74" hidden="1" customWidth="1"/>
    <col min="10" max="10" width="11.5" style="74" hidden="1" customWidth="1"/>
    <col min="11" max="13" width="4" style="74" bestFit="1" customWidth="1"/>
    <col min="14" max="14" width="0" style="74" hidden="1" customWidth="1"/>
    <col min="15" max="15" width="2.83203125" style="74" bestFit="1" customWidth="1"/>
    <col min="16" max="17" width="0" style="74" hidden="1" customWidth="1"/>
    <col min="18" max="16384" width="9.1640625" style="74"/>
  </cols>
  <sheetData>
    <row r="1" spans="1:17" ht="114.75" customHeight="1">
      <c r="A1" s="184"/>
      <c r="B1" s="184"/>
      <c r="C1" s="184"/>
      <c r="D1" s="184"/>
      <c r="E1" s="184"/>
      <c r="F1" s="184"/>
      <c r="G1" s="184"/>
      <c r="H1" s="130"/>
      <c r="I1" s="130"/>
      <c r="J1" s="130"/>
      <c r="K1" s="130"/>
      <c r="L1" s="130"/>
      <c r="M1" s="130"/>
      <c r="N1" s="34"/>
      <c r="O1" s="34"/>
      <c r="P1" s="34"/>
      <c r="Q1" s="34"/>
    </row>
    <row r="2" spans="1:17" ht="15" customHeight="1">
      <c r="A2" s="183" t="s">
        <v>478</v>
      </c>
      <c r="B2" s="183"/>
      <c r="C2" s="183"/>
      <c r="D2" s="183"/>
      <c r="E2" s="183"/>
      <c r="F2" s="183"/>
      <c r="G2" s="183"/>
      <c r="H2" s="80"/>
      <c r="I2" s="80"/>
      <c r="J2" s="80"/>
      <c r="K2" s="51">
        <f>COUNTA(Calendario_Attività_Giovanile[Tipologia])</f>
        <v>381</v>
      </c>
      <c r="L2" s="51">
        <f>COUNTA(Calendario_Attività_Giovanile[Tipologia])</f>
        <v>381</v>
      </c>
      <c r="M2" s="51">
        <f>COUNTA(Calendario_Attività_Giovanile[Tipologia])</f>
        <v>381</v>
      </c>
      <c r="N2" s="51" t="str">
        <f>IF(M2=M3,"","1")</f>
        <v>1</v>
      </c>
      <c r="O2" s="4" t="str">
        <f>IF(N2=N3,"","1")</f>
        <v>1</v>
      </c>
      <c r="P2" s="34"/>
      <c r="Q2" s="34"/>
    </row>
    <row r="3" spans="1:17" ht="15" customHeight="1">
      <c r="A3" s="183"/>
      <c r="B3" s="183"/>
      <c r="C3" s="183"/>
      <c r="D3" s="183"/>
      <c r="E3" s="183"/>
      <c r="F3" s="183"/>
      <c r="G3" s="183"/>
      <c r="H3" s="80"/>
      <c r="I3" s="80"/>
      <c r="J3" s="80"/>
      <c r="K3" s="51">
        <f>SUBTOTAL(3,Calendario_Attività_Giovanile[Tipologia])</f>
        <v>65</v>
      </c>
      <c r="L3" s="51">
        <f>SUBTOTAL(3,Calendario_Attività_Giovanile[Tipologia])</f>
        <v>65</v>
      </c>
      <c r="M3" s="51">
        <f>SUBTOTAL(3,Calendario_Attività_Giovanile[Tipologia])</f>
        <v>65</v>
      </c>
      <c r="N3" s="51"/>
      <c r="O3" s="4"/>
      <c r="P3" s="34"/>
      <c r="Q3" s="34"/>
    </row>
    <row r="4" spans="1:17" ht="16">
      <c r="A4" s="182" t="s">
        <v>590</v>
      </c>
      <c r="B4" s="182"/>
      <c r="C4" s="182"/>
      <c r="D4" s="182"/>
      <c r="E4" s="182"/>
      <c r="F4" s="182"/>
      <c r="G4" s="182"/>
      <c r="H4" s="182"/>
      <c r="I4" s="72"/>
      <c r="J4" s="72"/>
      <c r="K4" s="72"/>
      <c r="L4" s="72"/>
      <c r="M4" s="72"/>
      <c r="N4" s="72"/>
      <c r="O4" s="39"/>
      <c r="P4" s="76"/>
      <c r="Q4" s="76"/>
    </row>
    <row r="5" spans="1:17" ht="16">
      <c r="A5" s="78"/>
      <c r="B5" s="21"/>
      <c r="C5" s="22"/>
      <c r="D5" s="79"/>
      <c r="E5" s="79"/>
      <c r="F5" s="79"/>
      <c r="G5" s="79"/>
      <c r="H5" s="77"/>
      <c r="I5" s="77"/>
      <c r="J5" s="77"/>
      <c r="K5" s="77"/>
      <c r="L5" s="77"/>
      <c r="M5" s="77"/>
      <c r="N5" s="181" t="str">
        <f>IF(SUM(R7:R911)=0,"","RIQUADRO ERRORE")</f>
        <v/>
      </c>
      <c r="O5" s="181"/>
      <c r="P5" s="181"/>
      <c r="Q5" s="181"/>
    </row>
    <row r="6" spans="1:17" s="75" customFormat="1" ht="21">
      <c r="A6" s="133" t="s">
        <v>17</v>
      </c>
      <c r="B6" s="134" t="s">
        <v>18</v>
      </c>
      <c r="C6" s="134" t="s">
        <v>35</v>
      </c>
      <c r="D6" s="82" t="s">
        <v>479</v>
      </c>
      <c r="E6" s="81" t="s">
        <v>31</v>
      </c>
      <c r="F6" s="81" t="s">
        <v>10</v>
      </c>
      <c r="G6" s="81" t="s">
        <v>26</v>
      </c>
      <c r="H6" s="82" t="s">
        <v>30</v>
      </c>
      <c r="I6" s="83" t="s">
        <v>477</v>
      </c>
      <c r="O6" s="129">
        <v>1</v>
      </c>
    </row>
    <row r="7" spans="1:17" ht="19">
      <c r="A7" s="135" t="s">
        <v>36</v>
      </c>
      <c r="B7" s="178"/>
      <c r="C7" s="136" t="s">
        <v>82</v>
      </c>
      <c r="D7" s="162" t="s">
        <v>97</v>
      </c>
      <c r="E7" s="162" t="s">
        <v>119</v>
      </c>
      <c r="F7" s="162" t="s">
        <v>120</v>
      </c>
      <c r="G7" s="163">
        <v>6</v>
      </c>
      <c r="H7" s="162">
        <f t="shared" ref="H7:H38" si="0">IF(A7=A6,"",1)</f>
        <v>1</v>
      </c>
      <c r="I7" s="164">
        <f t="shared" ref="I7:I38" si="1">IF(C7=C6,"",1)</f>
        <v>1</v>
      </c>
      <c r="K7" s="74" t="str">
        <f>IF(A7=A6,3,"")</f>
        <v/>
      </c>
    </row>
    <row r="8" spans="1:17" ht="19">
      <c r="A8" s="135" t="s">
        <v>36</v>
      </c>
      <c r="B8" s="178"/>
      <c r="C8" s="136" t="s">
        <v>82</v>
      </c>
      <c r="D8" s="85" t="s">
        <v>97</v>
      </c>
      <c r="E8" s="85" t="s">
        <v>121</v>
      </c>
      <c r="F8" s="85" t="s">
        <v>122</v>
      </c>
      <c r="G8" s="84">
        <v>7</v>
      </c>
      <c r="H8" s="85" t="str">
        <f t="shared" si="0"/>
        <v/>
      </c>
      <c r="I8" s="86" t="str">
        <f t="shared" si="1"/>
        <v/>
      </c>
    </row>
    <row r="9" spans="1:17" ht="19">
      <c r="A9" s="135" t="s">
        <v>36</v>
      </c>
      <c r="B9" s="178"/>
      <c r="C9" s="136" t="s">
        <v>87</v>
      </c>
      <c r="D9" s="85" t="s">
        <v>468</v>
      </c>
      <c r="E9" s="85" t="s">
        <v>340</v>
      </c>
      <c r="F9" s="85" t="s">
        <v>195</v>
      </c>
      <c r="G9" s="84">
        <v>1</v>
      </c>
      <c r="H9" s="85" t="str">
        <f t="shared" si="0"/>
        <v/>
      </c>
      <c r="I9" s="86">
        <f t="shared" si="1"/>
        <v>1</v>
      </c>
    </row>
    <row r="10" spans="1:17" ht="19">
      <c r="A10" s="135" t="s">
        <v>36</v>
      </c>
      <c r="B10" s="178"/>
      <c r="C10" s="136" t="s">
        <v>87</v>
      </c>
      <c r="D10" s="85" t="s">
        <v>468</v>
      </c>
      <c r="E10" s="85" t="s">
        <v>341</v>
      </c>
      <c r="F10" s="85" t="s">
        <v>62</v>
      </c>
      <c r="G10" s="84">
        <v>3</v>
      </c>
      <c r="H10" s="85" t="str">
        <f t="shared" si="0"/>
        <v/>
      </c>
      <c r="I10" s="86" t="str">
        <f t="shared" si="1"/>
        <v/>
      </c>
    </row>
    <row r="11" spans="1:17" ht="19">
      <c r="A11" s="135" t="s">
        <v>21</v>
      </c>
      <c r="B11" s="178"/>
      <c r="C11" s="136" t="s">
        <v>84</v>
      </c>
      <c r="D11" s="85" t="s">
        <v>577</v>
      </c>
      <c r="E11" s="85" t="s">
        <v>572</v>
      </c>
      <c r="F11" s="85" t="s">
        <v>290</v>
      </c>
      <c r="G11" s="84">
        <v>3</v>
      </c>
      <c r="H11" s="85">
        <f t="shared" si="0"/>
        <v>1</v>
      </c>
      <c r="I11" s="86">
        <f t="shared" si="1"/>
        <v>1</v>
      </c>
    </row>
    <row r="12" spans="1:17" ht="19">
      <c r="A12" s="135" t="s">
        <v>21</v>
      </c>
      <c r="B12" s="178"/>
      <c r="C12" s="136" t="s">
        <v>84</v>
      </c>
      <c r="D12" s="85" t="s">
        <v>577</v>
      </c>
      <c r="E12" s="85" t="s">
        <v>573</v>
      </c>
      <c r="F12" s="85" t="s">
        <v>290</v>
      </c>
      <c r="G12" s="84">
        <v>3</v>
      </c>
      <c r="H12" s="85" t="str">
        <f t="shared" si="0"/>
        <v/>
      </c>
      <c r="I12" s="86" t="str">
        <f t="shared" si="1"/>
        <v/>
      </c>
    </row>
    <row r="13" spans="1:17" ht="19">
      <c r="A13" s="135" t="s">
        <v>21</v>
      </c>
      <c r="B13" s="178"/>
      <c r="C13" s="136" t="s">
        <v>84</v>
      </c>
      <c r="D13" s="85" t="s">
        <v>428</v>
      </c>
      <c r="E13" s="85" t="s">
        <v>173</v>
      </c>
      <c r="F13" s="85" t="s">
        <v>125</v>
      </c>
      <c r="G13" s="84">
        <v>1</v>
      </c>
      <c r="H13" s="85" t="str">
        <f t="shared" si="0"/>
        <v/>
      </c>
      <c r="I13" s="86" t="str">
        <f t="shared" si="1"/>
        <v/>
      </c>
    </row>
    <row r="14" spans="1:17" ht="19">
      <c r="A14" s="135" t="s">
        <v>21</v>
      </c>
      <c r="B14" s="178"/>
      <c r="C14" s="136" t="s">
        <v>84</v>
      </c>
      <c r="D14" s="85" t="s">
        <v>428</v>
      </c>
      <c r="E14" s="85" t="s">
        <v>174</v>
      </c>
      <c r="F14" s="85" t="s">
        <v>175</v>
      </c>
      <c r="G14" s="84">
        <v>2</v>
      </c>
      <c r="H14" s="85" t="str">
        <f t="shared" si="0"/>
        <v/>
      </c>
      <c r="I14" s="86" t="str">
        <f t="shared" si="1"/>
        <v/>
      </c>
    </row>
    <row r="15" spans="1:17" ht="19">
      <c r="A15" s="135" t="s">
        <v>21</v>
      </c>
      <c r="B15" s="178"/>
      <c r="C15" s="136" t="s">
        <v>84</v>
      </c>
      <c r="D15" s="85" t="s">
        <v>432</v>
      </c>
      <c r="E15" s="85" t="s">
        <v>180</v>
      </c>
      <c r="F15" s="85" t="s">
        <v>181</v>
      </c>
      <c r="G15" s="84">
        <v>2</v>
      </c>
      <c r="H15" s="85" t="str">
        <f t="shared" si="0"/>
        <v/>
      </c>
      <c r="I15" s="86" t="str">
        <f t="shared" si="1"/>
        <v/>
      </c>
    </row>
    <row r="16" spans="1:17" ht="19">
      <c r="A16" s="135" t="s">
        <v>21</v>
      </c>
      <c r="B16" s="178"/>
      <c r="C16" s="136" t="s">
        <v>84</v>
      </c>
      <c r="D16" s="85" t="s">
        <v>432</v>
      </c>
      <c r="E16" s="85" t="s">
        <v>182</v>
      </c>
      <c r="F16" s="85" t="s">
        <v>181</v>
      </c>
      <c r="G16" s="84">
        <v>2</v>
      </c>
      <c r="H16" s="85" t="str">
        <f t="shared" si="0"/>
        <v/>
      </c>
      <c r="I16" s="86" t="str">
        <f t="shared" si="1"/>
        <v/>
      </c>
    </row>
    <row r="17" spans="1:9" ht="19">
      <c r="A17" s="135" t="s">
        <v>21</v>
      </c>
      <c r="B17" s="178"/>
      <c r="C17" s="136" t="s">
        <v>84</v>
      </c>
      <c r="D17" s="85" t="s">
        <v>438</v>
      </c>
      <c r="E17" s="85" t="s">
        <v>194</v>
      </c>
      <c r="F17" s="85" t="s">
        <v>195</v>
      </c>
      <c r="G17" s="84">
        <v>1</v>
      </c>
      <c r="H17" s="85" t="str">
        <f t="shared" si="0"/>
        <v/>
      </c>
      <c r="I17" s="86" t="str">
        <f t="shared" si="1"/>
        <v/>
      </c>
    </row>
    <row r="18" spans="1:9" ht="19">
      <c r="A18" s="135" t="s">
        <v>21</v>
      </c>
      <c r="B18" s="178"/>
      <c r="C18" s="136" t="s">
        <v>84</v>
      </c>
      <c r="D18" s="85" t="s">
        <v>438</v>
      </c>
      <c r="E18" s="85" t="s">
        <v>196</v>
      </c>
      <c r="F18" s="85" t="s">
        <v>197</v>
      </c>
      <c r="G18" s="84">
        <v>2</v>
      </c>
      <c r="H18" s="85" t="str">
        <f t="shared" si="0"/>
        <v/>
      </c>
      <c r="I18" s="86" t="str">
        <f t="shared" si="1"/>
        <v/>
      </c>
    </row>
    <row r="19" spans="1:9" ht="19">
      <c r="A19" s="135" t="s">
        <v>21</v>
      </c>
      <c r="B19" s="178"/>
      <c r="C19" s="136" t="s">
        <v>85</v>
      </c>
      <c r="D19" s="85" t="s">
        <v>446</v>
      </c>
      <c r="E19" s="85" t="s">
        <v>218</v>
      </c>
      <c r="F19" s="85" t="s">
        <v>219</v>
      </c>
      <c r="G19" s="84">
        <v>1</v>
      </c>
      <c r="H19" s="85" t="str">
        <f t="shared" si="0"/>
        <v/>
      </c>
      <c r="I19" s="86">
        <f t="shared" si="1"/>
        <v>1</v>
      </c>
    </row>
    <row r="20" spans="1:9" ht="19">
      <c r="A20" s="135" t="s">
        <v>21</v>
      </c>
      <c r="B20" s="178"/>
      <c r="C20" s="136" t="s">
        <v>85</v>
      </c>
      <c r="D20" s="85" t="s">
        <v>450</v>
      </c>
      <c r="E20" s="85" t="s">
        <v>234</v>
      </c>
      <c r="F20" s="85" t="s">
        <v>50</v>
      </c>
      <c r="G20" s="84">
        <v>6</v>
      </c>
      <c r="H20" s="85" t="str">
        <f t="shared" si="0"/>
        <v/>
      </c>
      <c r="I20" s="86" t="str">
        <f t="shared" si="1"/>
        <v/>
      </c>
    </row>
    <row r="21" spans="1:9" ht="19">
      <c r="A21" s="135" t="s">
        <v>21</v>
      </c>
      <c r="B21" s="178"/>
      <c r="C21" s="136" t="s">
        <v>85</v>
      </c>
      <c r="D21" s="85" t="s">
        <v>578</v>
      </c>
      <c r="E21" s="85" t="s">
        <v>258</v>
      </c>
      <c r="F21" s="85" t="s">
        <v>259</v>
      </c>
      <c r="G21" s="84">
        <v>1</v>
      </c>
      <c r="H21" s="85" t="str">
        <f t="shared" si="0"/>
        <v/>
      </c>
      <c r="I21" s="86" t="str">
        <f t="shared" si="1"/>
        <v/>
      </c>
    </row>
    <row r="22" spans="1:9" ht="19">
      <c r="A22" s="135" t="s">
        <v>21</v>
      </c>
      <c r="B22" s="178"/>
      <c r="C22" s="136" t="s">
        <v>85</v>
      </c>
      <c r="D22" s="85" t="s">
        <v>578</v>
      </c>
      <c r="E22" s="85" t="s">
        <v>260</v>
      </c>
      <c r="F22" s="85" t="s">
        <v>259</v>
      </c>
      <c r="G22" s="84">
        <v>1</v>
      </c>
      <c r="H22" s="85" t="str">
        <f t="shared" si="0"/>
        <v/>
      </c>
      <c r="I22" s="86" t="str">
        <f t="shared" si="1"/>
        <v/>
      </c>
    </row>
    <row r="23" spans="1:9" ht="19">
      <c r="A23" s="135" t="s">
        <v>21</v>
      </c>
      <c r="B23" s="178"/>
      <c r="C23" s="136" t="s">
        <v>86</v>
      </c>
      <c r="D23" s="85" t="s">
        <v>579</v>
      </c>
      <c r="E23" s="85" t="s">
        <v>273</v>
      </c>
      <c r="F23" s="85" t="s">
        <v>257</v>
      </c>
      <c r="G23" s="84">
        <v>1</v>
      </c>
      <c r="H23" s="85" t="str">
        <f t="shared" si="0"/>
        <v/>
      </c>
      <c r="I23" s="86">
        <f t="shared" si="1"/>
        <v>1</v>
      </c>
    </row>
    <row r="24" spans="1:9" ht="19">
      <c r="A24" s="135" t="s">
        <v>21</v>
      </c>
      <c r="B24" s="178"/>
      <c r="C24" s="136" t="s">
        <v>86</v>
      </c>
      <c r="D24" s="85" t="s">
        <v>579</v>
      </c>
      <c r="E24" s="85" t="s">
        <v>277</v>
      </c>
      <c r="F24" s="85" t="s">
        <v>264</v>
      </c>
      <c r="G24" s="84">
        <v>6</v>
      </c>
      <c r="H24" s="85" t="str">
        <f t="shared" si="0"/>
        <v/>
      </c>
      <c r="I24" s="86" t="str">
        <f t="shared" si="1"/>
        <v/>
      </c>
    </row>
    <row r="25" spans="1:9" ht="19">
      <c r="A25" s="135" t="s">
        <v>21</v>
      </c>
      <c r="B25" s="178"/>
      <c r="C25" s="136" t="s">
        <v>86</v>
      </c>
      <c r="D25" s="85" t="s">
        <v>459</v>
      </c>
      <c r="E25" s="85" t="s">
        <v>282</v>
      </c>
      <c r="F25" s="85" t="s">
        <v>59</v>
      </c>
      <c r="G25" s="84">
        <v>3</v>
      </c>
      <c r="H25" s="85" t="str">
        <f t="shared" si="0"/>
        <v/>
      </c>
      <c r="I25" s="86" t="str">
        <f t="shared" si="1"/>
        <v/>
      </c>
    </row>
    <row r="26" spans="1:9" ht="19">
      <c r="A26" s="135" t="s">
        <v>21</v>
      </c>
      <c r="B26" s="178"/>
      <c r="C26" s="136" t="s">
        <v>86</v>
      </c>
      <c r="D26" s="85" t="s">
        <v>459</v>
      </c>
      <c r="E26" s="85" t="s">
        <v>283</v>
      </c>
      <c r="F26" s="85" t="s">
        <v>59</v>
      </c>
      <c r="G26" s="84">
        <v>3</v>
      </c>
      <c r="H26" s="85" t="str">
        <f t="shared" si="0"/>
        <v/>
      </c>
      <c r="I26" s="86" t="str">
        <f t="shared" si="1"/>
        <v/>
      </c>
    </row>
    <row r="27" spans="1:9" ht="19">
      <c r="A27" s="135" t="s">
        <v>21</v>
      </c>
      <c r="B27" s="178"/>
      <c r="C27" s="136" t="s">
        <v>86</v>
      </c>
      <c r="D27" s="85" t="s">
        <v>422</v>
      </c>
      <c r="E27" s="85" t="s">
        <v>288</v>
      </c>
      <c r="F27" s="85" t="s">
        <v>59</v>
      </c>
      <c r="G27" s="84">
        <v>3</v>
      </c>
      <c r="H27" s="85" t="str">
        <f t="shared" si="0"/>
        <v/>
      </c>
      <c r="I27" s="86" t="str">
        <f t="shared" si="1"/>
        <v/>
      </c>
    </row>
    <row r="28" spans="1:9" ht="19">
      <c r="A28" s="135" t="s">
        <v>21</v>
      </c>
      <c r="B28" s="178"/>
      <c r="C28" s="136" t="s">
        <v>86</v>
      </c>
      <c r="D28" s="85" t="s">
        <v>580</v>
      </c>
      <c r="E28" s="85" t="s">
        <v>314</v>
      </c>
      <c r="F28" s="85" t="s">
        <v>315</v>
      </c>
      <c r="G28" s="84">
        <v>6</v>
      </c>
      <c r="H28" s="85" t="str">
        <f t="shared" si="0"/>
        <v/>
      </c>
      <c r="I28" s="86" t="str">
        <f t="shared" si="1"/>
        <v/>
      </c>
    </row>
    <row r="29" spans="1:9" ht="19">
      <c r="A29" s="135" t="s">
        <v>21</v>
      </c>
      <c r="B29" s="178"/>
      <c r="C29" s="136" t="s">
        <v>87</v>
      </c>
      <c r="D29" s="85" t="s">
        <v>467</v>
      </c>
      <c r="E29" s="85" t="s">
        <v>333</v>
      </c>
      <c r="F29" s="85" t="s">
        <v>261</v>
      </c>
      <c r="G29" s="84">
        <v>5</v>
      </c>
      <c r="H29" s="85" t="str">
        <f t="shared" si="0"/>
        <v/>
      </c>
      <c r="I29" s="86">
        <f t="shared" si="1"/>
        <v>1</v>
      </c>
    </row>
    <row r="30" spans="1:9" ht="19">
      <c r="A30" s="135" t="s">
        <v>21</v>
      </c>
      <c r="B30" s="178"/>
      <c r="C30" s="136" t="s">
        <v>87</v>
      </c>
      <c r="D30" s="85" t="s">
        <v>467</v>
      </c>
      <c r="E30" s="85" t="s">
        <v>334</v>
      </c>
      <c r="F30" s="85" t="s">
        <v>228</v>
      </c>
      <c r="G30" s="84">
        <v>5</v>
      </c>
      <c r="H30" s="85" t="str">
        <f t="shared" si="0"/>
        <v/>
      </c>
      <c r="I30" s="86" t="str">
        <f t="shared" si="1"/>
        <v/>
      </c>
    </row>
    <row r="31" spans="1:9" ht="19">
      <c r="A31" s="135" t="s">
        <v>21</v>
      </c>
      <c r="B31" s="178"/>
      <c r="C31" s="136" t="s">
        <v>87</v>
      </c>
      <c r="D31" s="85" t="s">
        <v>467</v>
      </c>
      <c r="E31" s="85" t="s">
        <v>335</v>
      </c>
      <c r="F31" s="85" t="s">
        <v>336</v>
      </c>
      <c r="G31" s="84">
        <v>5</v>
      </c>
      <c r="H31" s="85" t="str">
        <f t="shared" si="0"/>
        <v/>
      </c>
      <c r="I31" s="86" t="str">
        <f t="shared" si="1"/>
        <v/>
      </c>
    </row>
    <row r="32" spans="1:9" ht="19">
      <c r="A32" s="135" t="s">
        <v>21</v>
      </c>
      <c r="B32" s="178"/>
      <c r="C32" s="136" t="s">
        <v>88</v>
      </c>
      <c r="D32" s="85" t="s">
        <v>457</v>
      </c>
      <c r="E32" s="85" t="s">
        <v>351</v>
      </c>
      <c r="F32" s="85" t="s">
        <v>141</v>
      </c>
      <c r="G32" s="84">
        <v>1</v>
      </c>
      <c r="H32" s="85" t="str">
        <f t="shared" si="0"/>
        <v/>
      </c>
      <c r="I32" s="86">
        <f t="shared" si="1"/>
        <v>1</v>
      </c>
    </row>
    <row r="33" spans="1:9" ht="19">
      <c r="A33" s="135" t="s">
        <v>21</v>
      </c>
      <c r="B33" s="178"/>
      <c r="C33" s="136" t="s">
        <v>88</v>
      </c>
      <c r="D33" s="85" t="s">
        <v>457</v>
      </c>
      <c r="E33" s="85" t="s">
        <v>353</v>
      </c>
      <c r="F33" s="85" t="s">
        <v>158</v>
      </c>
      <c r="G33" s="84">
        <v>6</v>
      </c>
      <c r="H33" s="85" t="str">
        <f t="shared" si="0"/>
        <v/>
      </c>
      <c r="I33" s="86" t="str">
        <f t="shared" si="1"/>
        <v/>
      </c>
    </row>
    <row r="34" spans="1:9" ht="19">
      <c r="A34" s="135" t="s">
        <v>21</v>
      </c>
      <c r="B34" s="178"/>
      <c r="C34" s="136" t="s">
        <v>88</v>
      </c>
      <c r="D34" s="85" t="s">
        <v>458</v>
      </c>
      <c r="E34" s="85" t="s">
        <v>354</v>
      </c>
      <c r="F34" s="85" t="s">
        <v>54</v>
      </c>
      <c r="G34" s="84">
        <v>1</v>
      </c>
      <c r="H34" s="85" t="str">
        <f t="shared" si="0"/>
        <v/>
      </c>
      <c r="I34" s="86" t="str">
        <f t="shared" si="1"/>
        <v/>
      </c>
    </row>
    <row r="35" spans="1:9" ht="19">
      <c r="A35" s="135" t="s">
        <v>21</v>
      </c>
      <c r="B35" s="178"/>
      <c r="C35" s="136" t="s">
        <v>88</v>
      </c>
      <c r="D35" s="85" t="s">
        <v>458</v>
      </c>
      <c r="E35" s="85" t="s">
        <v>355</v>
      </c>
      <c r="F35" s="85" t="s">
        <v>208</v>
      </c>
      <c r="G35" s="84">
        <v>4</v>
      </c>
      <c r="H35" s="85" t="str">
        <f t="shared" si="0"/>
        <v/>
      </c>
      <c r="I35" s="86" t="str">
        <f t="shared" si="1"/>
        <v/>
      </c>
    </row>
    <row r="36" spans="1:9" ht="19">
      <c r="A36" s="135" t="s">
        <v>21</v>
      </c>
      <c r="B36" s="178"/>
      <c r="C36" s="136" t="s">
        <v>88</v>
      </c>
      <c r="D36" s="85" t="s">
        <v>419</v>
      </c>
      <c r="E36" s="85" t="s">
        <v>356</v>
      </c>
      <c r="F36" s="85" t="s">
        <v>210</v>
      </c>
      <c r="G36" s="84">
        <v>4</v>
      </c>
      <c r="H36" s="85" t="str">
        <f t="shared" si="0"/>
        <v/>
      </c>
      <c r="I36" s="86" t="str">
        <f t="shared" si="1"/>
        <v/>
      </c>
    </row>
    <row r="37" spans="1:9" ht="19">
      <c r="A37" s="135" t="s">
        <v>21</v>
      </c>
      <c r="B37" s="178"/>
      <c r="C37" s="136" t="s">
        <v>88</v>
      </c>
      <c r="D37" s="85" t="s">
        <v>471</v>
      </c>
      <c r="E37" s="85" t="s">
        <v>360</v>
      </c>
      <c r="F37" s="85" t="s">
        <v>136</v>
      </c>
      <c r="G37" s="84">
        <v>4</v>
      </c>
      <c r="H37" s="85" t="str">
        <f t="shared" si="0"/>
        <v/>
      </c>
      <c r="I37" s="86" t="str">
        <f t="shared" si="1"/>
        <v/>
      </c>
    </row>
    <row r="38" spans="1:9" ht="19">
      <c r="A38" s="135" t="s">
        <v>21</v>
      </c>
      <c r="B38" s="178"/>
      <c r="C38" s="136" t="s">
        <v>89</v>
      </c>
      <c r="D38" s="85" t="s">
        <v>459</v>
      </c>
      <c r="E38" s="85" t="s">
        <v>574</v>
      </c>
      <c r="F38" s="85" t="s">
        <v>231</v>
      </c>
      <c r="G38" s="84">
        <v>2</v>
      </c>
      <c r="H38" s="85" t="str">
        <f t="shared" si="0"/>
        <v/>
      </c>
      <c r="I38" s="86">
        <f t="shared" si="1"/>
        <v>1</v>
      </c>
    </row>
    <row r="39" spans="1:9" ht="19">
      <c r="A39" s="135" t="s">
        <v>21</v>
      </c>
      <c r="B39" s="178"/>
      <c r="C39" s="136" t="s">
        <v>89</v>
      </c>
      <c r="D39" s="85" t="s">
        <v>459</v>
      </c>
      <c r="E39" s="85" t="s">
        <v>575</v>
      </c>
      <c r="F39" s="85" t="s">
        <v>231</v>
      </c>
      <c r="G39" s="84">
        <v>2</v>
      </c>
      <c r="H39" s="85" t="str">
        <f t="shared" ref="H39:H70" si="2">IF(A39=A38,"",1)</f>
        <v/>
      </c>
      <c r="I39" s="86" t="str">
        <f t="shared" ref="I39:I70" si="3">IF(C39=C38,"",1)</f>
        <v/>
      </c>
    </row>
    <row r="40" spans="1:9" ht="19">
      <c r="A40" s="135" t="s">
        <v>72</v>
      </c>
      <c r="B40" s="178"/>
      <c r="C40" s="136" t="s">
        <v>33</v>
      </c>
      <c r="D40" s="85" t="s">
        <v>97</v>
      </c>
      <c r="E40" s="85" t="s">
        <v>41</v>
      </c>
      <c r="F40" s="85" t="s">
        <v>79</v>
      </c>
      <c r="G40" s="84">
        <v>7</v>
      </c>
      <c r="H40" s="85">
        <f t="shared" si="2"/>
        <v>1</v>
      </c>
      <c r="I40" s="86">
        <f t="shared" si="3"/>
        <v>1</v>
      </c>
    </row>
    <row r="41" spans="1:9" ht="19">
      <c r="A41" s="135" t="s">
        <v>72</v>
      </c>
      <c r="B41" s="178"/>
      <c r="C41" s="136" t="s">
        <v>82</v>
      </c>
      <c r="D41" s="85" t="s">
        <v>98</v>
      </c>
      <c r="E41" s="85" t="s">
        <v>52</v>
      </c>
      <c r="F41" s="85" t="s">
        <v>53</v>
      </c>
      <c r="G41" s="84">
        <v>3</v>
      </c>
      <c r="H41" s="85" t="str">
        <f t="shared" si="2"/>
        <v/>
      </c>
      <c r="I41" s="86">
        <f t="shared" si="3"/>
        <v>1</v>
      </c>
    </row>
    <row r="42" spans="1:9" ht="19">
      <c r="A42" s="135" t="s">
        <v>72</v>
      </c>
      <c r="B42" s="178"/>
      <c r="C42" s="136" t="s">
        <v>83</v>
      </c>
      <c r="D42" s="85" t="s">
        <v>414</v>
      </c>
      <c r="E42" s="85" t="s">
        <v>138</v>
      </c>
      <c r="F42" s="85" t="s">
        <v>139</v>
      </c>
      <c r="G42" s="84">
        <v>6</v>
      </c>
      <c r="H42" s="85" t="str">
        <f t="shared" si="2"/>
        <v/>
      </c>
      <c r="I42" s="86">
        <f t="shared" si="3"/>
        <v>1</v>
      </c>
    </row>
    <row r="43" spans="1:9" ht="19">
      <c r="A43" s="135" t="s">
        <v>72</v>
      </c>
      <c r="B43" s="178"/>
      <c r="C43" s="136" t="s">
        <v>83</v>
      </c>
      <c r="D43" s="85" t="s">
        <v>421</v>
      </c>
      <c r="E43" s="85" t="s">
        <v>152</v>
      </c>
      <c r="F43" s="85" t="s">
        <v>153</v>
      </c>
      <c r="G43" s="84">
        <v>2</v>
      </c>
      <c r="H43" s="85" t="str">
        <f t="shared" si="2"/>
        <v/>
      </c>
      <c r="I43" s="86" t="str">
        <f t="shared" si="3"/>
        <v/>
      </c>
    </row>
    <row r="44" spans="1:9" ht="19">
      <c r="A44" s="135" t="s">
        <v>72</v>
      </c>
      <c r="B44" s="178"/>
      <c r="C44" s="136" t="s">
        <v>83</v>
      </c>
      <c r="D44" s="85" t="s">
        <v>576</v>
      </c>
      <c r="E44" s="85" t="s">
        <v>168</v>
      </c>
      <c r="F44" s="85" t="s">
        <v>143</v>
      </c>
      <c r="G44" s="84">
        <v>2</v>
      </c>
      <c r="H44" s="85" t="str">
        <f t="shared" si="2"/>
        <v/>
      </c>
      <c r="I44" s="86" t="str">
        <f t="shared" si="3"/>
        <v/>
      </c>
    </row>
    <row r="45" spans="1:9" ht="19">
      <c r="A45" s="135" t="s">
        <v>72</v>
      </c>
      <c r="B45" s="178"/>
      <c r="C45" s="136" t="s">
        <v>84</v>
      </c>
      <c r="D45" s="85" t="s">
        <v>435</v>
      </c>
      <c r="E45" s="85" t="s">
        <v>190</v>
      </c>
      <c r="F45" s="85" t="s">
        <v>191</v>
      </c>
      <c r="G45" s="84">
        <v>2</v>
      </c>
      <c r="H45" s="85" t="str">
        <f t="shared" si="2"/>
        <v/>
      </c>
      <c r="I45" s="86">
        <f t="shared" si="3"/>
        <v>1</v>
      </c>
    </row>
    <row r="46" spans="1:9" ht="19">
      <c r="A46" s="135" t="s">
        <v>72</v>
      </c>
      <c r="B46" s="178"/>
      <c r="C46" s="136" t="s">
        <v>85</v>
      </c>
      <c r="D46" s="85" t="s">
        <v>424</v>
      </c>
      <c r="E46" s="85" t="s">
        <v>239</v>
      </c>
      <c r="F46" s="85" t="s">
        <v>240</v>
      </c>
      <c r="G46" s="84">
        <v>2</v>
      </c>
      <c r="H46" s="85" t="str">
        <f t="shared" si="2"/>
        <v/>
      </c>
      <c r="I46" s="86">
        <f t="shared" si="3"/>
        <v>1</v>
      </c>
    </row>
    <row r="47" spans="1:9" ht="19">
      <c r="A47" s="135" t="s">
        <v>72</v>
      </c>
      <c r="B47" s="178"/>
      <c r="C47" s="136" t="s">
        <v>86</v>
      </c>
      <c r="D47" s="85" t="s">
        <v>461</v>
      </c>
      <c r="E47" s="85" t="s">
        <v>293</v>
      </c>
      <c r="F47" s="85" t="s">
        <v>231</v>
      </c>
      <c r="G47" s="84">
        <v>2</v>
      </c>
      <c r="H47" s="85" t="str">
        <f t="shared" si="2"/>
        <v/>
      </c>
      <c r="I47" s="86">
        <f t="shared" si="3"/>
        <v>1</v>
      </c>
    </row>
    <row r="48" spans="1:9" ht="19">
      <c r="A48" s="135" t="s">
        <v>72</v>
      </c>
      <c r="B48" s="178"/>
      <c r="C48" s="136" t="s">
        <v>87</v>
      </c>
      <c r="D48" s="85" t="s">
        <v>443</v>
      </c>
      <c r="E48" s="85" t="s">
        <v>317</v>
      </c>
      <c r="F48" s="85" t="s">
        <v>60</v>
      </c>
      <c r="G48" s="84">
        <v>4</v>
      </c>
      <c r="H48" s="85" t="str">
        <f t="shared" si="2"/>
        <v/>
      </c>
      <c r="I48" s="86">
        <f t="shared" si="3"/>
        <v>1</v>
      </c>
    </row>
    <row r="49" spans="1:9" ht="19">
      <c r="A49" s="135" t="s">
        <v>72</v>
      </c>
      <c r="B49" s="178"/>
      <c r="C49" s="136" t="s">
        <v>88</v>
      </c>
      <c r="D49" s="85" t="s">
        <v>481</v>
      </c>
      <c r="E49" s="85" t="s">
        <v>374</v>
      </c>
      <c r="F49" s="85" t="s">
        <v>257</v>
      </c>
      <c r="G49" s="84">
        <v>1</v>
      </c>
      <c r="H49" s="85" t="str">
        <f t="shared" si="2"/>
        <v/>
      </c>
      <c r="I49" s="86">
        <f t="shared" si="3"/>
        <v>1</v>
      </c>
    </row>
    <row r="50" spans="1:9" ht="19">
      <c r="A50" s="135" t="s">
        <v>61</v>
      </c>
      <c r="B50" s="178"/>
      <c r="C50" s="136" t="s">
        <v>33</v>
      </c>
      <c r="D50" s="85" t="s">
        <v>96</v>
      </c>
      <c r="E50" s="85" t="s">
        <v>42</v>
      </c>
      <c r="F50" s="85" t="s">
        <v>43</v>
      </c>
      <c r="G50" s="84">
        <v>5</v>
      </c>
      <c r="H50" s="85">
        <f t="shared" si="2"/>
        <v>1</v>
      </c>
      <c r="I50" s="86">
        <f t="shared" si="3"/>
        <v>1</v>
      </c>
    </row>
    <row r="51" spans="1:9" ht="19">
      <c r="A51" s="135" t="s">
        <v>61</v>
      </c>
      <c r="B51" s="178"/>
      <c r="C51" s="136" t="s">
        <v>82</v>
      </c>
      <c r="D51" s="85" t="s">
        <v>94</v>
      </c>
      <c r="E51" s="85" t="s">
        <v>48</v>
      </c>
      <c r="F51" s="85" t="s">
        <v>49</v>
      </c>
      <c r="G51" s="84">
        <v>1</v>
      </c>
      <c r="H51" s="85" t="str">
        <f t="shared" si="2"/>
        <v/>
      </c>
      <c r="I51" s="86">
        <f t="shared" si="3"/>
        <v>1</v>
      </c>
    </row>
    <row r="52" spans="1:9" ht="19">
      <c r="A52" s="135" t="s">
        <v>61</v>
      </c>
      <c r="B52" s="178"/>
      <c r="C52" s="136" t="s">
        <v>83</v>
      </c>
      <c r="D52" s="85" t="s">
        <v>424</v>
      </c>
      <c r="E52" s="85" t="s">
        <v>160</v>
      </c>
      <c r="F52" s="85" t="s">
        <v>113</v>
      </c>
      <c r="G52" s="84">
        <v>6</v>
      </c>
      <c r="H52" s="85" t="str">
        <f t="shared" si="2"/>
        <v/>
      </c>
      <c r="I52" s="86">
        <f t="shared" si="3"/>
        <v>1</v>
      </c>
    </row>
    <row r="53" spans="1:9" ht="19">
      <c r="A53" s="135" t="s">
        <v>61</v>
      </c>
      <c r="B53" s="178"/>
      <c r="C53" s="136" t="s">
        <v>85</v>
      </c>
      <c r="D53" s="85" t="s">
        <v>443</v>
      </c>
      <c r="E53" s="85" t="s">
        <v>211</v>
      </c>
      <c r="F53" s="85" t="s">
        <v>62</v>
      </c>
      <c r="G53" s="84">
        <v>3</v>
      </c>
      <c r="H53" s="85" t="str">
        <f t="shared" si="2"/>
        <v/>
      </c>
      <c r="I53" s="86">
        <f t="shared" si="3"/>
        <v>1</v>
      </c>
    </row>
    <row r="54" spans="1:9" ht="19">
      <c r="A54" s="135" t="s">
        <v>61</v>
      </c>
      <c r="B54" s="178"/>
      <c r="C54" s="136" t="s">
        <v>85</v>
      </c>
      <c r="D54" s="85" t="s">
        <v>452</v>
      </c>
      <c r="E54" s="85" t="s">
        <v>245</v>
      </c>
      <c r="F54" s="85" t="s">
        <v>246</v>
      </c>
      <c r="G54" s="84">
        <v>3</v>
      </c>
      <c r="H54" s="85" t="str">
        <f t="shared" si="2"/>
        <v/>
      </c>
      <c r="I54" s="86" t="str">
        <f t="shared" si="3"/>
        <v/>
      </c>
    </row>
    <row r="55" spans="1:9" ht="19">
      <c r="A55" s="135" t="s">
        <v>61</v>
      </c>
      <c r="B55" s="178"/>
      <c r="C55" s="136" t="s">
        <v>86</v>
      </c>
      <c r="D55" s="85" t="s">
        <v>454</v>
      </c>
      <c r="E55" s="85" t="s">
        <v>532</v>
      </c>
      <c r="F55" s="85" t="s">
        <v>175</v>
      </c>
      <c r="G55" s="84">
        <v>2</v>
      </c>
      <c r="H55" s="85" t="str">
        <f t="shared" si="2"/>
        <v/>
      </c>
      <c r="I55" s="86">
        <f t="shared" si="3"/>
        <v>1</v>
      </c>
    </row>
    <row r="56" spans="1:9" ht="19">
      <c r="A56" s="135" t="s">
        <v>61</v>
      </c>
      <c r="B56" s="178" t="s">
        <v>487</v>
      </c>
      <c r="C56" s="136" t="s">
        <v>86</v>
      </c>
      <c r="D56" s="85" t="s">
        <v>459</v>
      </c>
      <c r="E56" s="85" t="s">
        <v>348</v>
      </c>
      <c r="F56" s="85" t="s">
        <v>349</v>
      </c>
      <c r="G56" s="84">
        <v>2</v>
      </c>
      <c r="H56" s="85" t="str">
        <f t="shared" si="2"/>
        <v/>
      </c>
      <c r="I56" s="86" t="str">
        <f t="shared" si="3"/>
        <v/>
      </c>
    </row>
    <row r="57" spans="1:9" ht="19">
      <c r="A57" s="135" t="s">
        <v>61</v>
      </c>
      <c r="B57" s="178"/>
      <c r="C57" s="136" t="s">
        <v>86</v>
      </c>
      <c r="D57" s="85" t="s">
        <v>424</v>
      </c>
      <c r="E57" s="85" t="s">
        <v>278</v>
      </c>
      <c r="F57" s="85" t="s">
        <v>232</v>
      </c>
      <c r="G57" s="84">
        <v>3</v>
      </c>
      <c r="H57" s="85" t="str">
        <f t="shared" si="2"/>
        <v/>
      </c>
      <c r="I57" s="86" t="str">
        <f t="shared" si="3"/>
        <v/>
      </c>
    </row>
    <row r="58" spans="1:9" ht="19">
      <c r="A58" s="135" t="s">
        <v>61</v>
      </c>
      <c r="B58" s="178"/>
      <c r="C58" s="136" t="s">
        <v>86</v>
      </c>
      <c r="D58" s="85" t="s">
        <v>452</v>
      </c>
      <c r="E58" s="85" t="s">
        <v>303</v>
      </c>
      <c r="F58" s="85" t="s">
        <v>304</v>
      </c>
      <c r="G58" s="84">
        <v>6</v>
      </c>
      <c r="H58" s="85" t="str">
        <f t="shared" si="2"/>
        <v/>
      </c>
      <c r="I58" s="86" t="str">
        <f t="shared" si="3"/>
        <v/>
      </c>
    </row>
    <row r="59" spans="1:9" ht="19">
      <c r="A59" s="135" t="s">
        <v>61</v>
      </c>
      <c r="B59" s="178"/>
      <c r="C59" s="136" t="s">
        <v>86</v>
      </c>
      <c r="D59" s="85" t="s">
        <v>463</v>
      </c>
      <c r="E59" s="85" t="s">
        <v>539</v>
      </c>
      <c r="F59" s="85" t="s">
        <v>290</v>
      </c>
      <c r="G59" s="84">
        <v>3</v>
      </c>
      <c r="H59" s="85" t="str">
        <f t="shared" si="2"/>
        <v/>
      </c>
      <c r="I59" s="86" t="str">
        <f t="shared" si="3"/>
        <v/>
      </c>
    </row>
    <row r="60" spans="1:9" ht="19">
      <c r="A60" s="135" t="s">
        <v>61</v>
      </c>
      <c r="B60" s="178"/>
      <c r="C60" s="136" t="s">
        <v>87</v>
      </c>
      <c r="D60" s="85" t="s">
        <v>96</v>
      </c>
      <c r="E60" s="85" t="s">
        <v>326</v>
      </c>
      <c r="F60" s="85" t="s">
        <v>327</v>
      </c>
      <c r="G60" s="84">
        <v>1</v>
      </c>
      <c r="H60" s="85" t="str">
        <f t="shared" si="2"/>
        <v/>
      </c>
      <c r="I60" s="86">
        <f t="shared" si="3"/>
        <v>1</v>
      </c>
    </row>
    <row r="61" spans="1:9" ht="19">
      <c r="A61" s="135" t="s">
        <v>61</v>
      </c>
      <c r="B61" s="178"/>
      <c r="C61" s="136" t="s">
        <v>88</v>
      </c>
      <c r="D61" s="85" t="s">
        <v>467</v>
      </c>
      <c r="E61" s="85" t="s">
        <v>365</v>
      </c>
      <c r="F61" s="85" t="s">
        <v>210</v>
      </c>
      <c r="G61" s="84">
        <v>4</v>
      </c>
      <c r="H61" s="85" t="str">
        <f t="shared" si="2"/>
        <v/>
      </c>
      <c r="I61" s="86">
        <f t="shared" si="3"/>
        <v>1</v>
      </c>
    </row>
    <row r="62" spans="1:9" ht="19">
      <c r="A62" s="135" t="s">
        <v>61</v>
      </c>
      <c r="B62" s="178" t="s">
        <v>487</v>
      </c>
      <c r="C62" s="136" t="s">
        <v>89</v>
      </c>
      <c r="D62" s="85" t="s">
        <v>421</v>
      </c>
      <c r="E62" s="85" t="s">
        <v>373</v>
      </c>
      <c r="F62" s="85" t="s">
        <v>109</v>
      </c>
      <c r="G62" s="84">
        <v>4</v>
      </c>
      <c r="H62" s="85" t="str">
        <f t="shared" si="2"/>
        <v/>
      </c>
      <c r="I62" s="86">
        <f t="shared" si="3"/>
        <v>1</v>
      </c>
    </row>
    <row r="63" spans="1:9" ht="19">
      <c r="A63" s="135" t="s">
        <v>61</v>
      </c>
      <c r="B63" s="178"/>
      <c r="C63" s="136" t="s">
        <v>89</v>
      </c>
      <c r="D63" s="85" t="s">
        <v>476</v>
      </c>
      <c r="E63" s="85" t="s">
        <v>395</v>
      </c>
      <c r="F63" s="85" t="s">
        <v>315</v>
      </c>
      <c r="G63" s="84">
        <v>6</v>
      </c>
      <c r="H63" s="85" t="str">
        <f t="shared" si="2"/>
        <v/>
      </c>
      <c r="I63" s="86" t="str">
        <f t="shared" si="3"/>
        <v/>
      </c>
    </row>
    <row r="64" spans="1:9" ht="19">
      <c r="A64" s="135" t="s">
        <v>61</v>
      </c>
      <c r="B64" s="178"/>
      <c r="C64" s="136" t="s">
        <v>89</v>
      </c>
      <c r="D64" s="85" t="s">
        <v>468</v>
      </c>
      <c r="E64" s="85" t="s">
        <v>396</v>
      </c>
      <c r="F64" s="85" t="s">
        <v>397</v>
      </c>
      <c r="G64" s="84">
        <v>1</v>
      </c>
      <c r="H64" s="85" t="str">
        <f t="shared" si="2"/>
        <v/>
      </c>
      <c r="I64" s="86" t="str">
        <f t="shared" si="3"/>
        <v/>
      </c>
    </row>
    <row r="65" spans="1:9" ht="19">
      <c r="A65" s="135" t="s">
        <v>61</v>
      </c>
      <c r="B65" s="178"/>
      <c r="C65" s="136" t="s">
        <v>90</v>
      </c>
      <c r="D65" s="85" t="s">
        <v>483</v>
      </c>
      <c r="E65" s="85" t="s">
        <v>399</v>
      </c>
      <c r="F65" s="85" t="s">
        <v>43</v>
      </c>
      <c r="G65" s="84">
        <v>5</v>
      </c>
      <c r="H65" s="85" t="str">
        <f t="shared" si="2"/>
        <v/>
      </c>
      <c r="I65" s="86">
        <f t="shared" si="3"/>
        <v>1</v>
      </c>
    </row>
    <row r="66" spans="1:9" ht="19">
      <c r="A66" s="135" t="s">
        <v>19</v>
      </c>
      <c r="B66" s="178"/>
      <c r="C66" s="136" t="s">
        <v>33</v>
      </c>
      <c r="D66" s="85" t="s">
        <v>93</v>
      </c>
      <c r="E66" s="85" t="s">
        <v>37</v>
      </c>
      <c r="F66" s="85" t="s">
        <v>38</v>
      </c>
      <c r="G66" s="84">
        <v>1</v>
      </c>
      <c r="H66" s="85">
        <f t="shared" si="2"/>
        <v>1</v>
      </c>
      <c r="I66" s="86">
        <f t="shared" si="3"/>
        <v>1</v>
      </c>
    </row>
    <row r="67" spans="1:9" ht="19">
      <c r="A67" s="135" t="s">
        <v>19</v>
      </c>
      <c r="B67" s="178"/>
      <c r="C67" s="136" t="s">
        <v>33</v>
      </c>
      <c r="D67" s="85" t="s">
        <v>95</v>
      </c>
      <c r="E67" s="85" t="s">
        <v>77</v>
      </c>
      <c r="F67" s="85" t="s">
        <v>40</v>
      </c>
      <c r="G67" s="84">
        <v>1</v>
      </c>
      <c r="H67" s="85" t="str">
        <f t="shared" si="2"/>
        <v/>
      </c>
      <c r="I67" s="86" t="str">
        <f t="shared" si="3"/>
        <v/>
      </c>
    </row>
    <row r="68" spans="1:9" ht="19">
      <c r="A68" s="135" t="s">
        <v>19</v>
      </c>
      <c r="B68" s="178" t="s">
        <v>484</v>
      </c>
      <c r="C68" s="136" t="s">
        <v>33</v>
      </c>
      <c r="D68" s="85" t="s">
        <v>95</v>
      </c>
      <c r="E68" s="85" t="s">
        <v>485</v>
      </c>
      <c r="F68" s="85" t="s">
        <v>167</v>
      </c>
      <c r="G68" s="84">
        <v>4</v>
      </c>
      <c r="H68" s="85" t="str">
        <f t="shared" si="2"/>
        <v/>
      </c>
      <c r="I68" s="86" t="str">
        <f t="shared" si="3"/>
        <v/>
      </c>
    </row>
    <row r="69" spans="1:9" ht="19">
      <c r="A69" s="135" t="s">
        <v>19</v>
      </c>
      <c r="B69" s="178" t="s">
        <v>484</v>
      </c>
      <c r="C69" s="136" t="s">
        <v>33</v>
      </c>
      <c r="D69" s="85" t="s">
        <v>99</v>
      </c>
      <c r="E69" s="85" t="s">
        <v>488</v>
      </c>
      <c r="F69" s="85" t="s">
        <v>290</v>
      </c>
      <c r="G69" s="84">
        <v>3</v>
      </c>
      <c r="H69" s="85" t="str">
        <f t="shared" si="2"/>
        <v/>
      </c>
      <c r="I69" s="86" t="str">
        <f t="shared" si="3"/>
        <v/>
      </c>
    </row>
    <row r="70" spans="1:9" ht="19">
      <c r="A70" s="135" t="s">
        <v>19</v>
      </c>
      <c r="B70" s="178" t="s">
        <v>484</v>
      </c>
      <c r="C70" s="136" t="s">
        <v>33</v>
      </c>
      <c r="D70" s="85" t="s">
        <v>100</v>
      </c>
      <c r="E70" s="85" t="s">
        <v>19</v>
      </c>
      <c r="F70" s="85" t="s">
        <v>46</v>
      </c>
      <c r="G70" s="84">
        <v>1</v>
      </c>
      <c r="H70" s="85" t="str">
        <f t="shared" si="2"/>
        <v/>
      </c>
      <c r="I70" s="86" t="str">
        <f t="shared" si="3"/>
        <v/>
      </c>
    </row>
    <row r="71" spans="1:9" ht="19">
      <c r="A71" s="135" t="s">
        <v>19</v>
      </c>
      <c r="B71" s="178" t="s">
        <v>486</v>
      </c>
      <c r="C71" s="136" t="s">
        <v>82</v>
      </c>
      <c r="D71" s="85" t="s">
        <v>93</v>
      </c>
      <c r="E71" s="85" t="s">
        <v>107</v>
      </c>
      <c r="F71" s="85" t="s">
        <v>69</v>
      </c>
      <c r="G71" s="84">
        <v>4</v>
      </c>
      <c r="H71" s="85" t="str">
        <f t="shared" ref="H71:H102" si="4">IF(A71=A70,"",1)</f>
        <v/>
      </c>
      <c r="I71" s="86">
        <f t="shared" ref="I71:I102" si="5">IF(C71=C70,"",1)</f>
        <v>1</v>
      </c>
    </row>
    <row r="72" spans="1:9" ht="19">
      <c r="A72" s="135" t="s">
        <v>19</v>
      </c>
      <c r="B72" s="178"/>
      <c r="C72" s="136" t="s">
        <v>82</v>
      </c>
      <c r="D72" s="85" t="s">
        <v>405</v>
      </c>
      <c r="E72" s="85" t="s">
        <v>108</v>
      </c>
      <c r="F72" s="85" t="s">
        <v>109</v>
      </c>
      <c r="G72" s="84">
        <v>4</v>
      </c>
      <c r="H72" s="85" t="str">
        <f t="shared" si="4"/>
        <v/>
      </c>
      <c r="I72" s="86" t="str">
        <f t="shared" si="5"/>
        <v/>
      </c>
    </row>
    <row r="73" spans="1:9" ht="19">
      <c r="A73" s="135" t="s">
        <v>19</v>
      </c>
      <c r="B73" s="178"/>
      <c r="C73" s="136" t="s">
        <v>82</v>
      </c>
      <c r="D73" s="85" t="s">
        <v>95</v>
      </c>
      <c r="E73" s="85" t="s">
        <v>110</v>
      </c>
      <c r="F73" s="85" t="s">
        <v>111</v>
      </c>
      <c r="G73" s="84">
        <v>3</v>
      </c>
      <c r="H73" s="85" t="str">
        <f t="shared" si="4"/>
        <v/>
      </c>
      <c r="I73" s="86" t="str">
        <f t="shared" si="5"/>
        <v/>
      </c>
    </row>
    <row r="74" spans="1:9" ht="19">
      <c r="A74" s="135" t="s">
        <v>19</v>
      </c>
      <c r="B74" s="178"/>
      <c r="C74" s="136" t="s">
        <v>82</v>
      </c>
      <c r="D74" s="85" t="s">
        <v>95</v>
      </c>
      <c r="E74" s="85" t="s">
        <v>491</v>
      </c>
      <c r="F74" s="85" t="s">
        <v>39</v>
      </c>
      <c r="G74" s="84">
        <v>5</v>
      </c>
      <c r="H74" s="85" t="str">
        <f t="shared" si="4"/>
        <v/>
      </c>
      <c r="I74" s="86" t="str">
        <f t="shared" si="5"/>
        <v/>
      </c>
    </row>
    <row r="75" spans="1:9" ht="19">
      <c r="A75" s="135" t="s">
        <v>19</v>
      </c>
      <c r="B75" s="178"/>
      <c r="C75" s="136" t="s">
        <v>82</v>
      </c>
      <c r="D75" s="85" t="s">
        <v>409</v>
      </c>
      <c r="E75" s="85" t="s">
        <v>124</v>
      </c>
      <c r="F75" s="85" t="s">
        <v>125</v>
      </c>
      <c r="G75" s="84">
        <v>1</v>
      </c>
      <c r="H75" s="85" t="str">
        <f t="shared" si="4"/>
        <v/>
      </c>
      <c r="I75" s="86" t="str">
        <f t="shared" si="5"/>
        <v/>
      </c>
    </row>
    <row r="76" spans="1:9" ht="19">
      <c r="A76" s="135" t="s">
        <v>19</v>
      </c>
      <c r="B76" s="178"/>
      <c r="C76" s="136" t="s">
        <v>82</v>
      </c>
      <c r="D76" s="85" t="s">
        <v>409</v>
      </c>
      <c r="E76" s="85" t="s">
        <v>126</v>
      </c>
      <c r="F76" s="85" t="s">
        <v>127</v>
      </c>
      <c r="G76" s="84">
        <v>2</v>
      </c>
      <c r="H76" s="85" t="str">
        <f t="shared" si="4"/>
        <v/>
      </c>
      <c r="I76" s="86" t="str">
        <f t="shared" si="5"/>
        <v/>
      </c>
    </row>
    <row r="77" spans="1:9" ht="19">
      <c r="A77" s="135" t="s">
        <v>19</v>
      </c>
      <c r="B77" s="178"/>
      <c r="C77" s="136" t="s">
        <v>82</v>
      </c>
      <c r="D77" s="85" t="s">
        <v>99</v>
      </c>
      <c r="E77" s="85" t="s">
        <v>70</v>
      </c>
      <c r="F77" s="85" t="s">
        <v>60</v>
      </c>
      <c r="G77" s="84">
        <v>4</v>
      </c>
      <c r="H77" s="85" t="str">
        <f t="shared" si="4"/>
        <v/>
      </c>
      <c r="I77" s="86" t="str">
        <f t="shared" si="5"/>
        <v/>
      </c>
    </row>
    <row r="78" spans="1:9" ht="19">
      <c r="A78" s="135" t="s">
        <v>19</v>
      </c>
      <c r="B78" s="178"/>
      <c r="C78" s="136" t="s">
        <v>82</v>
      </c>
      <c r="D78" s="85" t="s">
        <v>100</v>
      </c>
      <c r="E78" s="85" t="s">
        <v>55</v>
      </c>
      <c r="F78" s="85" t="s">
        <v>56</v>
      </c>
      <c r="G78" s="84">
        <v>2</v>
      </c>
      <c r="H78" s="85" t="str">
        <f t="shared" si="4"/>
        <v/>
      </c>
      <c r="I78" s="86" t="str">
        <f t="shared" si="5"/>
        <v/>
      </c>
    </row>
    <row r="79" spans="1:9" ht="19">
      <c r="A79" s="135" t="s">
        <v>19</v>
      </c>
      <c r="B79" s="178"/>
      <c r="C79" s="136" t="s">
        <v>83</v>
      </c>
      <c r="D79" s="85" t="s">
        <v>419</v>
      </c>
      <c r="E79" s="85" t="s">
        <v>146</v>
      </c>
      <c r="F79" s="85" t="s">
        <v>147</v>
      </c>
      <c r="G79" s="84">
        <v>1</v>
      </c>
      <c r="H79" s="85" t="str">
        <f t="shared" si="4"/>
        <v/>
      </c>
      <c r="I79" s="86">
        <f t="shared" si="5"/>
        <v>1</v>
      </c>
    </row>
    <row r="80" spans="1:9" ht="19">
      <c r="A80" s="135" t="s">
        <v>19</v>
      </c>
      <c r="B80" s="178"/>
      <c r="C80" s="136" t="s">
        <v>83</v>
      </c>
      <c r="D80" s="85" t="s">
        <v>422</v>
      </c>
      <c r="E80" s="85" t="s">
        <v>154</v>
      </c>
      <c r="F80" s="85" t="s">
        <v>155</v>
      </c>
      <c r="G80" s="84">
        <v>4</v>
      </c>
      <c r="H80" s="85" t="str">
        <f t="shared" si="4"/>
        <v/>
      </c>
      <c r="I80" s="86" t="str">
        <f t="shared" si="5"/>
        <v/>
      </c>
    </row>
    <row r="81" spans="1:9" ht="19">
      <c r="A81" s="135" t="s">
        <v>19</v>
      </c>
      <c r="B81" s="178" t="s">
        <v>484</v>
      </c>
      <c r="C81" s="136" t="s">
        <v>83</v>
      </c>
      <c r="D81" s="85" t="s">
        <v>422</v>
      </c>
      <c r="E81" s="85" t="s">
        <v>506</v>
      </c>
      <c r="F81" s="85" t="s">
        <v>179</v>
      </c>
      <c r="G81" s="84">
        <v>7</v>
      </c>
      <c r="H81" s="85" t="str">
        <f t="shared" si="4"/>
        <v/>
      </c>
      <c r="I81" s="86" t="str">
        <f t="shared" si="5"/>
        <v/>
      </c>
    </row>
    <row r="82" spans="1:9" ht="19">
      <c r="A82" s="135" t="s">
        <v>19</v>
      </c>
      <c r="B82" s="178"/>
      <c r="C82" s="136" t="s">
        <v>83</v>
      </c>
      <c r="D82" s="85" t="s">
        <v>426</v>
      </c>
      <c r="E82" s="85" t="s">
        <v>164</v>
      </c>
      <c r="F82" s="85" t="s">
        <v>165</v>
      </c>
      <c r="G82" s="84">
        <v>3</v>
      </c>
      <c r="H82" s="85" t="str">
        <f t="shared" si="4"/>
        <v/>
      </c>
      <c r="I82" s="86" t="str">
        <f t="shared" si="5"/>
        <v/>
      </c>
    </row>
    <row r="83" spans="1:9" ht="19">
      <c r="A83" s="135" t="s">
        <v>19</v>
      </c>
      <c r="B83" s="178"/>
      <c r="C83" s="136" t="s">
        <v>83</v>
      </c>
      <c r="D83" s="85" t="s">
        <v>426</v>
      </c>
      <c r="E83" s="85" t="s">
        <v>166</v>
      </c>
      <c r="F83" s="85" t="s">
        <v>45</v>
      </c>
      <c r="G83" s="84">
        <v>5</v>
      </c>
      <c r="H83" s="85" t="str">
        <f t="shared" si="4"/>
        <v/>
      </c>
      <c r="I83" s="86" t="str">
        <f t="shared" si="5"/>
        <v/>
      </c>
    </row>
    <row r="84" spans="1:9" ht="19">
      <c r="A84" s="135" t="s">
        <v>19</v>
      </c>
      <c r="B84" s="178"/>
      <c r="C84" s="136" t="s">
        <v>84</v>
      </c>
      <c r="D84" s="85" t="s">
        <v>430</v>
      </c>
      <c r="E84" s="85" t="s">
        <v>176</v>
      </c>
      <c r="F84" s="85" t="s">
        <v>113</v>
      </c>
      <c r="G84" s="84">
        <v>6</v>
      </c>
      <c r="H84" s="85" t="str">
        <f t="shared" si="4"/>
        <v/>
      </c>
      <c r="I84" s="86">
        <f t="shared" si="5"/>
        <v>1</v>
      </c>
    </row>
    <row r="85" spans="1:9" ht="19">
      <c r="A85" s="135" t="s">
        <v>19</v>
      </c>
      <c r="B85" s="178"/>
      <c r="C85" s="136" t="s">
        <v>84</v>
      </c>
      <c r="D85" s="85" t="s">
        <v>433</v>
      </c>
      <c r="E85" s="85" t="s">
        <v>184</v>
      </c>
      <c r="F85" s="85" t="s">
        <v>118</v>
      </c>
      <c r="G85" s="84">
        <v>4</v>
      </c>
      <c r="H85" s="85" t="str">
        <f t="shared" si="4"/>
        <v/>
      </c>
      <c r="I85" s="86" t="str">
        <f t="shared" si="5"/>
        <v/>
      </c>
    </row>
    <row r="86" spans="1:9" ht="19">
      <c r="A86" s="135" t="s">
        <v>19</v>
      </c>
      <c r="B86" s="178"/>
      <c r="C86" s="136" t="s">
        <v>84</v>
      </c>
      <c r="D86" s="85" t="s">
        <v>433</v>
      </c>
      <c r="E86" s="85" t="s">
        <v>185</v>
      </c>
      <c r="F86" s="85" t="s">
        <v>186</v>
      </c>
      <c r="G86" s="84">
        <v>6</v>
      </c>
      <c r="H86" s="85" t="str">
        <f t="shared" si="4"/>
        <v/>
      </c>
      <c r="I86" s="86" t="str">
        <f t="shared" si="5"/>
        <v/>
      </c>
    </row>
    <row r="87" spans="1:9" ht="19">
      <c r="A87" s="135" t="s">
        <v>19</v>
      </c>
      <c r="B87" s="178"/>
      <c r="C87" s="136" t="s">
        <v>84</v>
      </c>
      <c r="D87" s="85" t="s">
        <v>433</v>
      </c>
      <c r="E87" s="85" t="s">
        <v>187</v>
      </c>
      <c r="F87" s="85" t="s">
        <v>188</v>
      </c>
      <c r="G87" s="84">
        <v>7</v>
      </c>
      <c r="H87" s="85" t="str">
        <f t="shared" si="4"/>
        <v/>
      </c>
      <c r="I87" s="86" t="str">
        <f t="shared" si="5"/>
        <v/>
      </c>
    </row>
    <row r="88" spans="1:9" ht="19">
      <c r="A88" s="135" t="s">
        <v>19</v>
      </c>
      <c r="B88" s="178"/>
      <c r="C88" s="136" t="s">
        <v>84</v>
      </c>
      <c r="D88" s="85" t="s">
        <v>440</v>
      </c>
      <c r="E88" s="85" t="s">
        <v>198</v>
      </c>
      <c r="F88" s="85" t="s">
        <v>199</v>
      </c>
      <c r="G88" s="84">
        <v>2</v>
      </c>
      <c r="H88" s="85" t="str">
        <f t="shared" si="4"/>
        <v/>
      </c>
      <c r="I88" s="86" t="str">
        <f t="shared" si="5"/>
        <v/>
      </c>
    </row>
    <row r="89" spans="1:9" ht="19">
      <c r="A89" s="135" t="s">
        <v>19</v>
      </c>
      <c r="B89" s="178"/>
      <c r="C89" s="136" t="s">
        <v>84</v>
      </c>
      <c r="D89" s="85" t="s">
        <v>440</v>
      </c>
      <c r="E89" s="85" t="s">
        <v>200</v>
      </c>
      <c r="F89" s="85" t="s">
        <v>58</v>
      </c>
      <c r="G89" s="84">
        <v>6</v>
      </c>
      <c r="H89" s="85" t="str">
        <f t="shared" si="4"/>
        <v/>
      </c>
      <c r="I89" s="86" t="str">
        <f t="shared" si="5"/>
        <v/>
      </c>
    </row>
    <row r="90" spans="1:9" ht="19">
      <c r="A90" s="135" t="s">
        <v>19</v>
      </c>
      <c r="B90" s="178"/>
      <c r="C90" s="136" t="s">
        <v>85</v>
      </c>
      <c r="D90" s="85" t="s">
        <v>445</v>
      </c>
      <c r="E90" s="85" t="s">
        <v>216</v>
      </c>
      <c r="F90" s="85" t="s">
        <v>217</v>
      </c>
      <c r="G90" s="84">
        <v>7</v>
      </c>
      <c r="H90" s="85" t="str">
        <f t="shared" si="4"/>
        <v/>
      </c>
      <c r="I90" s="86">
        <f t="shared" si="5"/>
        <v>1</v>
      </c>
    </row>
    <row r="91" spans="1:9" ht="19">
      <c r="A91" s="135" t="s">
        <v>19</v>
      </c>
      <c r="B91" s="178"/>
      <c r="C91" s="136" t="s">
        <v>85</v>
      </c>
      <c r="D91" s="85" t="s">
        <v>405</v>
      </c>
      <c r="E91" s="85" t="s">
        <v>226</v>
      </c>
      <c r="F91" s="85" t="s">
        <v>193</v>
      </c>
      <c r="G91" s="84">
        <v>6</v>
      </c>
      <c r="H91" s="85" t="str">
        <f t="shared" si="4"/>
        <v/>
      </c>
      <c r="I91" s="86" t="str">
        <f t="shared" si="5"/>
        <v/>
      </c>
    </row>
    <row r="92" spans="1:9" ht="19">
      <c r="A92" s="135" t="s">
        <v>19</v>
      </c>
      <c r="B92" s="178"/>
      <c r="C92" s="136" t="s">
        <v>85</v>
      </c>
      <c r="D92" s="85" t="s">
        <v>99</v>
      </c>
      <c r="E92" s="85" t="s">
        <v>250</v>
      </c>
      <c r="F92" s="85" t="s">
        <v>225</v>
      </c>
      <c r="G92" s="84">
        <v>1</v>
      </c>
      <c r="H92" s="85" t="str">
        <f t="shared" si="4"/>
        <v/>
      </c>
      <c r="I92" s="86" t="str">
        <f t="shared" si="5"/>
        <v/>
      </c>
    </row>
    <row r="93" spans="1:9" ht="19">
      <c r="A93" s="135" t="s">
        <v>19</v>
      </c>
      <c r="B93" s="178"/>
      <c r="C93" s="136" t="s">
        <v>85</v>
      </c>
      <c r="D93" s="85" t="s">
        <v>99</v>
      </c>
      <c r="E93" s="85" t="s">
        <v>251</v>
      </c>
      <c r="F93" s="85" t="s">
        <v>252</v>
      </c>
      <c r="G93" s="84">
        <v>2</v>
      </c>
      <c r="H93" s="85" t="str">
        <f t="shared" si="4"/>
        <v/>
      </c>
      <c r="I93" s="86" t="str">
        <f t="shared" si="5"/>
        <v/>
      </c>
    </row>
    <row r="94" spans="1:9" ht="19">
      <c r="A94" s="135" t="s">
        <v>19</v>
      </c>
      <c r="B94" s="178"/>
      <c r="C94" s="136" t="s">
        <v>85</v>
      </c>
      <c r="D94" s="85" t="s">
        <v>99</v>
      </c>
      <c r="E94" s="85" t="s">
        <v>253</v>
      </c>
      <c r="F94" s="85" t="s">
        <v>254</v>
      </c>
      <c r="G94" s="84">
        <v>5</v>
      </c>
      <c r="H94" s="85" t="str">
        <f t="shared" si="4"/>
        <v/>
      </c>
      <c r="I94" s="86" t="str">
        <f t="shared" si="5"/>
        <v/>
      </c>
    </row>
    <row r="95" spans="1:9" ht="19">
      <c r="A95" s="135" t="s">
        <v>19</v>
      </c>
      <c r="B95" s="178"/>
      <c r="C95" s="136" t="s">
        <v>86</v>
      </c>
      <c r="D95" s="85" t="s">
        <v>455</v>
      </c>
      <c r="E95" s="85" t="s">
        <v>263</v>
      </c>
      <c r="F95" s="85" t="s">
        <v>59</v>
      </c>
      <c r="G95" s="84">
        <v>3</v>
      </c>
      <c r="H95" s="85" t="str">
        <f t="shared" si="4"/>
        <v/>
      </c>
      <c r="I95" s="86">
        <f t="shared" si="5"/>
        <v>1</v>
      </c>
    </row>
    <row r="96" spans="1:9" ht="19">
      <c r="A96" s="135" t="s">
        <v>19</v>
      </c>
      <c r="B96" s="178"/>
      <c r="C96" s="136" t="s">
        <v>86</v>
      </c>
      <c r="D96" s="85" t="s">
        <v>456</v>
      </c>
      <c r="E96" s="85" t="s">
        <v>267</v>
      </c>
      <c r="F96" s="85" t="s">
        <v>47</v>
      </c>
      <c r="G96" s="84">
        <v>5</v>
      </c>
      <c r="H96" s="85" t="str">
        <f t="shared" si="4"/>
        <v/>
      </c>
      <c r="I96" s="86" t="str">
        <f t="shared" si="5"/>
        <v/>
      </c>
    </row>
    <row r="97" spans="1:9" ht="19">
      <c r="A97" s="135" t="s">
        <v>19</v>
      </c>
      <c r="B97" s="178"/>
      <c r="C97" s="136" t="s">
        <v>86</v>
      </c>
      <c r="D97" s="85" t="s">
        <v>456</v>
      </c>
      <c r="E97" s="85" t="s">
        <v>269</v>
      </c>
      <c r="F97" s="85" t="s">
        <v>270</v>
      </c>
      <c r="G97" s="84">
        <v>7</v>
      </c>
      <c r="H97" s="85" t="str">
        <f t="shared" si="4"/>
        <v/>
      </c>
      <c r="I97" s="86" t="str">
        <f t="shared" si="5"/>
        <v/>
      </c>
    </row>
    <row r="98" spans="1:9" ht="19">
      <c r="A98" s="135" t="s">
        <v>19</v>
      </c>
      <c r="B98" s="178"/>
      <c r="C98" s="136" t="s">
        <v>86</v>
      </c>
      <c r="D98" s="85" t="s">
        <v>93</v>
      </c>
      <c r="E98" s="85" t="s">
        <v>272</v>
      </c>
      <c r="F98" s="85" t="s">
        <v>136</v>
      </c>
      <c r="G98" s="84">
        <v>4</v>
      </c>
      <c r="H98" s="85" t="str">
        <f t="shared" si="4"/>
        <v/>
      </c>
      <c r="I98" s="86" t="str">
        <f t="shared" si="5"/>
        <v/>
      </c>
    </row>
    <row r="99" spans="1:9" ht="19">
      <c r="A99" s="135" t="s">
        <v>19</v>
      </c>
      <c r="B99" s="178" t="s">
        <v>484</v>
      </c>
      <c r="C99" s="136" t="s">
        <v>86</v>
      </c>
      <c r="D99" s="85" t="s">
        <v>449</v>
      </c>
      <c r="E99" s="85" t="s">
        <v>535</v>
      </c>
      <c r="F99" s="85" t="s">
        <v>536</v>
      </c>
      <c r="G99" s="84">
        <v>4</v>
      </c>
      <c r="H99" s="85" t="str">
        <f t="shared" si="4"/>
        <v/>
      </c>
      <c r="I99" s="86" t="str">
        <f t="shared" si="5"/>
        <v/>
      </c>
    </row>
    <row r="100" spans="1:9" ht="19">
      <c r="A100" s="135" t="s">
        <v>19</v>
      </c>
      <c r="B100" s="178"/>
      <c r="C100" s="136" t="s">
        <v>86</v>
      </c>
      <c r="D100" s="85" t="s">
        <v>422</v>
      </c>
      <c r="E100" s="85" t="s">
        <v>287</v>
      </c>
      <c r="F100" s="85" t="s">
        <v>128</v>
      </c>
      <c r="G100" s="84">
        <v>3</v>
      </c>
      <c r="H100" s="85" t="str">
        <f t="shared" si="4"/>
        <v/>
      </c>
      <c r="I100" s="86" t="str">
        <f t="shared" si="5"/>
        <v/>
      </c>
    </row>
    <row r="101" spans="1:9" ht="19">
      <c r="A101" s="135" t="s">
        <v>19</v>
      </c>
      <c r="B101" s="178"/>
      <c r="C101" s="136" t="s">
        <v>86</v>
      </c>
      <c r="D101" s="85" t="s">
        <v>422</v>
      </c>
      <c r="E101" s="85" t="s">
        <v>289</v>
      </c>
      <c r="F101" s="85" t="s">
        <v>256</v>
      </c>
      <c r="G101" s="84">
        <v>6</v>
      </c>
      <c r="H101" s="85" t="str">
        <f t="shared" si="4"/>
        <v/>
      </c>
      <c r="I101" s="86" t="str">
        <f t="shared" si="5"/>
        <v/>
      </c>
    </row>
    <row r="102" spans="1:9" ht="19">
      <c r="A102" s="135" t="s">
        <v>19</v>
      </c>
      <c r="B102" s="178"/>
      <c r="C102" s="136" t="s">
        <v>86</v>
      </c>
      <c r="D102" s="85" t="s">
        <v>426</v>
      </c>
      <c r="E102" s="85" t="s">
        <v>302</v>
      </c>
      <c r="F102" s="85" t="s">
        <v>179</v>
      </c>
      <c r="G102" s="84">
        <v>7</v>
      </c>
      <c r="H102" s="85" t="str">
        <f t="shared" si="4"/>
        <v/>
      </c>
      <c r="I102" s="86" t="str">
        <f t="shared" si="5"/>
        <v/>
      </c>
    </row>
    <row r="103" spans="1:9" ht="19">
      <c r="A103" s="135" t="s">
        <v>19</v>
      </c>
      <c r="B103" s="178"/>
      <c r="C103" s="136" t="s">
        <v>86</v>
      </c>
      <c r="D103" s="85" t="s">
        <v>100</v>
      </c>
      <c r="E103" s="85" t="s">
        <v>305</v>
      </c>
      <c r="F103" s="85" t="s">
        <v>306</v>
      </c>
      <c r="G103" s="84">
        <v>1</v>
      </c>
      <c r="H103" s="85" t="str">
        <f t="shared" ref="H103:H134" si="6">IF(A103=A102,"",1)</f>
        <v/>
      </c>
      <c r="I103" s="86" t="str">
        <f t="shared" ref="I103:I134" si="7">IF(C103=C102,"",1)</f>
        <v/>
      </c>
    </row>
    <row r="104" spans="1:9" ht="19">
      <c r="A104" s="135" t="s">
        <v>19</v>
      </c>
      <c r="B104" s="178"/>
      <c r="C104" s="136" t="s">
        <v>86</v>
      </c>
      <c r="D104" s="85" t="s">
        <v>440</v>
      </c>
      <c r="E104" s="85" t="s">
        <v>311</v>
      </c>
      <c r="F104" s="85" t="s">
        <v>312</v>
      </c>
      <c r="G104" s="84">
        <v>1</v>
      </c>
      <c r="H104" s="85" t="str">
        <f t="shared" si="6"/>
        <v/>
      </c>
      <c r="I104" s="86" t="str">
        <f t="shared" si="7"/>
        <v/>
      </c>
    </row>
    <row r="105" spans="1:9" ht="19">
      <c r="A105" s="135" t="s">
        <v>19</v>
      </c>
      <c r="B105" s="178"/>
      <c r="C105" s="136" t="s">
        <v>86</v>
      </c>
      <c r="D105" s="85" t="s">
        <v>440</v>
      </c>
      <c r="E105" s="85" t="s">
        <v>313</v>
      </c>
      <c r="F105" s="85" t="s">
        <v>167</v>
      </c>
      <c r="G105" s="84">
        <v>4</v>
      </c>
      <c r="H105" s="85" t="str">
        <f t="shared" si="6"/>
        <v/>
      </c>
      <c r="I105" s="86" t="str">
        <f t="shared" si="7"/>
        <v/>
      </c>
    </row>
    <row r="106" spans="1:9" ht="19">
      <c r="A106" s="160" t="s">
        <v>19</v>
      </c>
      <c r="B106" s="179"/>
      <c r="C106" s="161" t="s">
        <v>87</v>
      </c>
      <c r="D106" s="85" t="s">
        <v>93</v>
      </c>
      <c r="E106" s="85" t="s">
        <v>321</v>
      </c>
      <c r="F106" s="85" t="s">
        <v>320</v>
      </c>
      <c r="G106" s="84">
        <v>3</v>
      </c>
      <c r="H106" s="85" t="str">
        <f t="shared" si="6"/>
        <v/>
      </c>
      <c r="I106" s="86">
        <f t="shared" si="7"/>
        <v>1</v>
      </c>
    </row>
    <row r="107" spans="1:9" ht="19">
      <c r="A107" s="160" t="s">
        <v>19</v>
      </c>
      <c r="B107" s="179"/>
      <c r="C107" s="161" t="s">
        <v>87</v>
      </c>
      <c r="D107" s="85" t="s">
        <v>465</v>
      </c>
      <c r="E107" s="85" t="s">
        <v>323</v>
      </c>
      <c r="F107" s="85" t="s">
        <v>264</v>
      </c>
      <c r="G107" s="84">
        <v>7</v>
      </c>
      <c r="H107" s="85" t="str">
        <f t="shared" si="6"/>
        <v/>
      </c>
      <c r="I107" s="86" t="str">
        <f t="shared" si="7"/>
        <v/>
      </c>
    </row>
    <row r="108" spans="1:9" ht="19">
      <c r="A108" s="160" t="s">
        <v>19</v>
      </c>
      <c r="B108" s="179" t="s">
        <v>484</v>
      </c>
      <c r="C108" s="161" t="s">
        <v>87</v>
      </c>
      <c r="D108" s="85" t="s">
        <v>470</v>
      </c>
      <c r="E108" s="85" t="s">
        <v>548</v>
      </c>
      <c r="F108" s="85" t="s">
        <v>167</v>
      </c>
      <c r="G108" s="84">
        <v>4</v>
      </c>
      <c r="H108" s="85" t="str">
        <f t="shared" si="6"/>
        <v/>
      </c>
      <c r="I108" s="86" t="str">
        <f t="shared" si="7"/>
        <v/>
      </c>
    </row>
    <row r="109" spans="1:9" ht="19">
      <c r="A109" s="160" t="s">
        <v>19</v>
      </c>
      <c r="B109" s="179"/>
      <c r="C109" s="161" t="s">
        <v>88</v>
      </c>
      <c r="D109" s="85" t="s">
        <v>470</v>
      </c>
      <c r="E109" s="85" t="s">
        <v>358</v>
      </c>
      <c r="F109" s="85" t="s">
        <v>193</v>
      </c>
      <c r="G109" s="84">
        <v>6</v>
      </c>
      <c r="H109" s="85" t="str">
        <f t="shared" si="6"/>
        <v/>
      </c>
      <c r="I109" s="86">
        <f t="shared" si="7"/>
        <v>1</v>
      </c>
    </row>
    <row r="110" spans="1:9" ht="19">
      <c r="A110" s="160" t="s">
        <v>19</v>
      </c>
      <c r="B110" s="179"/>
      <c r="C110" s="161" t="s">
        <v>88</v>
      </c>
      <c r="D110" s="85" t="s">
        <v>472</v>
      </c>
      <c r="E110" s="85" t="s">
        <v>361</v>
      </c>
      <c r="F110" s="85" t="s">
        <v>338</v>
      </c>
      <c r="G110" s="84">
        <v>5</v>
      </c>
      <c r="H110" s="85" t="str">
        <f t="shared" si="6"/>
        <v/>
      </c>
      <c r="I110" s="86" t="str">
        <f t="shared" si="7"/>
        <v/>
      </c>
    </row>
    <row r="111" spans="1:9" ht="19">
      <c r="A111" s="160" t="s">
        <v>19</v>
      </c>
      <c r="B111" s="179"/>
      <c r="C111" s="161" t="s">
        <v>88</v>
      </c>
      <c r="D111" s="85" t="s">
        <v>473</v>
      </c>
      <c r="E111" s="85" t="s">
        <v>366</v>
      </c>
      <c r="F111" s="85" t="s">
        <v>367</v>
      </c>
      <c r="G111" s="84">
        <v>2</v>
      </c>
      <c r="H111" s="85" t="str">
        <f t="shared" si="6"/>
        <v/>
      </c>
      <c r="I111" s="86" t="str">
        <f t="shared" si="7"/>
        <v/>
      </c>
    </row>
    <row r="112" spans="1:9" ht="19">
      <c r="A112" s="160" t="s">
        <v>19</v>
      </c>
      <c r="B112" s="179"/>
      <c r="C112" s="161" t="s">
        <v>88</v>
      </c>
      <c r="D112" s="85" t="s">
        <v>473</v>
      </c>
      <c r="E112" s="85" t="s">
        <v>369</v>
      </c>
      <c r="F112" s="85" t="s">
        <v>370</v>
      </c>
      <c r="G112" s="84">
        <v>7</v>
      </c>
      <c r="H112" s="85" t="str">
        <f t="shared" si="6"/>
        <v/>
      </c>
      <c r="I112" s="86" t="str">
        <f t="shared" si="7"/>
        <v/>
      </c>
    </row>
    <row r="113" spans="1:9" ht="19">
      <c r="A113" s="160" t="s">
        <v>19</v>
      </c>
      <c r="B113" s="179"/>
      <c r="C113" s="161" t="s">
        <v>89</v>
      </c>
      <c r="D113" s="85" t="s">
        <v>474</v>
      </c>
      <c r="E113" s="85" t="s">
        <v>380</v>
      </c>
      <c r="F113" s="85" t="s">
        <v>381</v>
      </c>
      <c r="G113" s="84">
        <v>1</v>
      </c>
      <c r="H113" s="85" t="str">
        <f t="shared" si="6"/>
        <v/>
      </c>
      <c r="I113" s="86">
        <f t="shared" si="7"/>
        <v>1</v>
      </c>
    </row>
    <row r="114" spans="1:9" ht="19">
      <c r="A114" s="160" t="s">
        <v>19</v>
      </c>
      <c r="B114" s="179"/>
      <c r="C114" s="161" t="s">
        <v>89</v>
      </c>
      <c r="D114" s="85" t="s">
        <v>449</v>
      </c>
      <c r="E114" s="85" t="s">
        <v>388</v>
      </c>
      <c r="F114" s="85" t="s">
        <v>161</v>
      </c>
      <c r="G114" s="84">
        <v>1</v>
      </c>
      <c r="H114" s="85" t="str">
        <f t="shared" si="6"/>
        <v/>
      </c>
      <c r="I114" s="86" t="str">
        <f t="shared" si="7"/>
        <v/>
      </c>
    </row>
    <row r="115" spans="1:9" ht="19">
      <c r="A115" s="160" t="s">
        <v>19</v>
      </c>
      <c r="B115" s="179"/>
      <c r="C115" s="161" t="s">
        <v>89</v>
      </c>
      <c r="D115" s="85" t="s">
        <v>449</v>
      </c>
      <c r="E115" s="85" t="s">
        <v>391</v>
      </c>
      <c r="F115" s="85" t="s">
        <v>392</v>
      </c>
      <c r="G115" s="84">
        <v>5</v>
      </c>
      <c r="H115" s="85" t="str">
        <f t="shared" si="6"/>
        <v/>
      </c>
      <c r="I115" s="86" t="str">
        <f t="shared" si="7"/>
        <v/>
      </c>
    </row>
    <row r="116" spans="1:9" ht="19">
      <c r="A116" s="160" t="s">
        <v>19</v>
      </c>
      <c r="B116" s="179"/>
      <c r="C116" s="161" t="s">
        <v>89</v>
      </c>
      <c r="D116" s="85" t="s">
        <v>449</v>
      </c>
      <c r="E116" s="85" t="s">
        <v>393</v>
      </c>
      <c r="F116" s="85" t="s">
        <v>58</v>
      </c>
      <c r="G116" s="84">
        <v>6</v>
      </c>
      <c r="H116" s="85" t="str">
        <f t="shared" si="6"/>
        <v/>
      </c>
      <c r="I116" s="86" t="str">
        <f t="shared" si="7"/>
        <v/>
      </c>
    </row>
    <row r="117" spans="1:9" ht="19">
      <c r="A117" s="160" t="s">
        <v>19</v>
      </c>
      <c r="B117" s="179"/>
      <c r="C117" s="161" t="s">
        <v>90</v>
      </c>
      <c r="D117" s="85" t="s">
        <v>410</v>
      </c>
      <c r="E117" s="85" t="s">
        <v>401</v>
      </c>
      <c r="F117" s="85" t="s">
        <v>113</v>
      </c>
      <c r="G117" s="84">
        <v>6</v>
      </c>
      <c r="H117" s="85" t="str">
        <f t="shared" si="6"/>
        <v/>
      </c>
      <c r="I117" s="86">
        <f t="shared" si="7"/>
        <v>1</v>
      </c>
    </row>
    <row r="118" spans="1:9" ht="19">
      <c r="A118" s="160" t="s">
        <v>19</v>
      </c>
      <c r="B118" s="179"/>
      <c r="C118" s="161" t="s">
        <v>90</v>
      </c>
      <c r="D118" s="85" t="s">
        <v>445</v>
      </c>
      <c r="E118" s="85" t="s">
        <v>402</v>
      </c>
      <c r="F118" s="85" t="s">
        <v>60</v>
      </c>
      <c r="G118" s="84">
        <v>4</v>
      </c>
      <c r="H118" s="85" t="str">
        <f t="shared" si="6"/>
        <v/>
      </c>
      <c r="I118" s="86" t="str">
        <f t="shared" si="7"/>
        <v/>
      </c>
    </row>
    <row r="119" spans="1:9" ht="19">
      <c r="A119" s="160" t="s">
        <v>19</v>
      </c>
      <c r="B119" s="179"/>
      <c r="C119" s="161" t="s">
        <v>90</v>
      </c>
      <c r="D119" s="85" t="s">
        <v>417</v>
      </c>
      <c r="E119" s="85" t="s">
        <v>77</v>
      </c>
      <c r="F119" s="85" t="s">
        <v>40</v>
      </c>
      <c r="G119" s="84">
        <v>1</v>
      </c>
      <c r="H119" s="85" t="str">
        <f t="shared" si="6"/>
        <v/>
      </c>
      <c r="I119" s="86" t="str">
        <f t="shared" si="7"/>
        <v/>
      </c>
    </row>
    <row r="120" spans="1:9" ht="19">
      <c r="A120" s="160" t="s">
        <v>22</v>
      </c>
      <c r="B120" s="179" t="s">
        <v>486</v>
      </c>
      <c r="C120" s="161" t="s">
        <v>33</v>
      </c>
      <c r="D120" s="85" t="s">
        <v>95</v>
      </c>
      <c r="E120" s="85" t="s">
        <v>76</v>
      </c>
      <c r="F120" s="85" t="s">
        <v>79</v>
      </c>
      <c r="G120" s="84">
        <v>7</v>
      </c>
      <c r="H120" s="85">
        <f t="shared" si="6"/>
        <v>1</v>
      </c>
      <c r="I120" s="86">
        <f t="shared" si="7"/>
        <v>1</v>
      </c>
    </row>
    <row r="121" spans="1:9" ht="19">
      <c r="A121" s="160" t="s">
        <v>22</v>
      </c>
      <c r="B121" s="179"/>
      <c r="C121" s="161" t="s">
        <v>83</v>
      </c>
      <c r="D121" s="85" t="s">
        <v>410</v>
      </c>
      <c r="E121" s="85" t="s">
        <v>130</v>
      </c>
      <c r="F121" s="85" t="s">
        <v>131</v>
      </c>
      <c r="G121" s="84">
        <v>2</v>
      </c>
      <c r="H121" s="85" t="str">
        <f t="shared" si="6"/>
        <v/>
      </c>
      <c r="I121" s="86">
        <f t="shared" si="7"/>
        <v>1</v>
      </c>
    </row>
    <row r="122" spans="1:9" ht="19">
      <c r="A122" s="160" t="s">
        <v>22</v>
      </c>
      <c r="B122" s="179"/>
      <c r="C122" s="161" t="s">
        <v>83</v>
      </c>
      <c r="D122" s="85" t="s">
        <v>415</v>
      </c>
      <c r="E122" s="85" t="s">
        <v>140</v>
      </c>
      <c r="F122" s="85" t="s">
        <v>141</v>
      </c>
      <c r="G122" s="84">
        <v>1</v>
      </c>
      <c r="H122" s="85" t="str">
        <f t="shared" si="6"/>
        <v/>
      </c>
      <c r="I122" s="86" t="str">
        <f t="shared" si="7"/>
        <v/>
      </c>
    </row>
    <row r="123" spans="1:9" ht="19">
      <c r="A123" s="160" t="s">
        <v>22</v>
      </c>
      <c r="B123" s="179"/>
      <c r="C123" s="161" t="s">
        <v>83</v>
      </c>
      <c r="D123" s="85" t="s">
        <v>419</v>
      </c>
      <c r="E123" s="85" t="s">
        <v>148</v>
      </c>
      <c r="F123" s="85" t="s">
        <v>149</v>
      </c>
      <c r="G123" s="84">
        <v>5</v>
      </c>
      <c r="H123" s="85" t="str">
        <f t="shared" si="6"/>
        <v/>
      </c>
      <c r="I123" s="86" t="str">
        <f t="shared" si="7"/>
        <v/>
      </c>
    </row>
    <row r="124" spans="1:9" ht="19">
      <c r="A124" s="160" t="s">
        <v>22</v>
      </c>
      <c r="B124" s="179"/>
      <c r="C124" s="161" t="s">
        <v>83</v>
      </c>
      <c r="D124" s="85" t="s">
        <v>422</v>
      </c>
      <c r="E124" s="85" t="s">
        <v>157</v>
      </c>
      <c r="F124" s="85" t="s">
        <v>158</v>
      </c>
      <c r="G124" s="84">
        <v>6</v>
      </c>
      <c r="H124" s="85" t="str">
        <f t="shared" si="6"/>
        <v/>
      </c>
      <c r="I124" s="86" t="str">
        <f t="shared" si="7"/>
        <v/>
      </c>
    </row>
    <row r="125" spans="1:9" ht="19">
      <c r="A125" s="160" t="s">
        <v>22</v>
      </c>
      <c r="B125" s="179"/>
      <c r="C125" s="161" t="s">
        <v>84</v>
      </c>
      <c r="D125" s="85" t="s">
        <v>410</v>
      </c>
      <c r="E125" s="85" t="s">
        <v>170</v>
      </c>
      <c r="F125" s="85" t="s">
        <v>53</v>
      </c>
      <c r="G125" s="84">
        <v>3</v>
      </c>
      <c r="H125" s="85" t="str">
        <f t="shared" si="6"/>
        <v/>
      </c>
      <c r="I125" s="86">
        <f t="shared" si="7"/>
        <v>1</v>
      </c>
    </row>
    <row r="126" spans="1:9" ht="19">
      <c r="A126" s="160" t="s">
        <v>22</v>
      </c>
      <c r="B126" s="179"/>
      <c r="C126" s="161" t="s">
        <v>85</v>
      </c>
      <c r="D126" s="85" t="s">
        <v>410</v>
      </c>
      <c r="E126" s="85" t="s">
        <v>203</v>
      </c>
      <c r="F126" s="85" t="s">
        <v>54</v>
      </c>
      <c r="G126" s="84">
        <v>1</v>
      </c>
      <c r="H126" s="85" t="str">
        <f t="shared" si="6"/>
        <v/>
      </c>
      <c r="I126" s="86">
        <f t="shared" si="7"/>
        <v>1</v>
      </c>
    </row>
    <row r="127" spans="1:9" ht="19">
      <c r="A127" s="160" t="s">
        <v>22</v>
      </c>
      <c r="B127" s="179"/>
      <c r="C127" s="161" t="s">
        <v>85</v>
      </c>
      <c r="D127" s="85" t="s">
        <v>415</v>
      </c>
      <c r="E127" s="85" t="s">
        <v>212</v>
      </c>
      <c r="F127" s="85" t="s">
        <v>113</v>
      </c>
      <c r="G127" s="84">
        <v>6</v>
      </c>
      <c r="H127" s="85" t="str">
        <f t="shared" si="6"/>
        <v/>
      </c>
      <c r="I127" s="86" t="str">
        <f t="shared" si="7"/>
        <v/>
      </c>
    </row>
    <row r="128" spans="1:9" ht="19">
      <c r="A128" s="160" t="s">
        <v>22</v>
      </c>
      <c r="B128" s="179"/>
      <c r="C128" s="161" t="s">
        <v>85</v>
      </c>
      <c r="D128" s="85" t="s">
        <v>449</v>
      </c>
      <c r="E128" s="85" t="s">
        <v>230</v>
      </c>
      <c r="F128" s="85" t="s">
        <v>231</v>
      </c>
      <c r="G128" s="84">
        <v>2</v>
      </c>
      <c r="H128" s="85" t="str">
        <f t="shared" si="6"/>
        <v/>
      </c>
      <c r="I128" s="86" t="str">
        <f t="shared" si="7"/>
        <v/>
      </c>
    </row>
    <row r="129" spans="1:9" ht="19">
      <c r="A129" s="160" t="s">
        <v>22</v>
      </c>
      <c r="B129" s="179"/>
      <c r="C129" s="161" t="s">
        <v>85</v>
      </c>
      <c r="D129" s="85" t="s">
        <v>451</v>
      </c>
      <c r="E129" s="85" t="s">
        <v>529</v>
      </c>
      <c r="F129" s="85" t="s">
        <v>238</v>
      </c>
      <c r="G129" s="84">
        <v>3</v>
      </c>
      <c r="H129" s="85" t="str">
        <f t="shared" si="6"/>
        <v/>
      </c>
      <c r="I129" s="86" t="str">
        <f t="shared" si="7"/>
        <v/>
      </c>
    </row>
    <row r="130" spans="1:9" ht="19">
      <c r="A130" s="160" t="s">
        <v>22</v>
      </c>
      <c r="B130" s="179"/>
      <c r="C130" s="161" t="s">
        <v>85</v>
      </c>
      <c r="D130" s="85" t="s">
        <v>578</v>
      </c>
      <c r="E130" s="85" t="s">
        <v>531</v>
      </c>
      <c r="F130" s="85" t="s">
        <v>257</v>
      </c>
      <c r="G130" s="84">
        <v>1</v>
      </c>
      <c r="H130" s="85" t="str">
        <f t="shared" si="6"/>
        <v/>
      </c>
      <c r="I130" s="86" t="str">
        <f t="shared" si="7"/>
        <v/>
      </c>
    </row>
    <row r="131" spans="1:9" ht="19">
      <c r="A131" s="160" t="s">
        <v>22</v>
      </c>
      <c r="B131" s="179"/>
      <c r="C131" s="161" t="s">
        <v>86</v>
      </c>
      <c r="D131" s="85" t="s">
        <v>456</v>
      </c>
      <c r="E131" s="85" t="s">
        <v>268</v>
      </c>
      <c r="F131" s="85" t="s">
        <v>139</v>
      </c>
      <c r="G131" s="84">
        <v>6</v>
      </c>
      <c r="H131" s="85" t="str">
        <f t="shared" si="6"/>
        <v/>
      </c>
      <c r="I131" s="86">
        <f t="shared" si="7"/>
        <v>1</v>
      </c>
    </row>
    <row r="132" spans="1:9" ht="19">
      <c r="A132" s="160" t="s">
        <v>22</v>
      </c>
      <c r="B132" s="179"/>
      <c r="C132" s="161" t="s">
        <v>86</v>
      </c>
      <c r="D132" s="85" t="s">
        <v>462</v>
      </c>
      <c r="E132" s="85" t="s">
        <v>294</v>
      </c>
      <c r="F132" s="85" t="s">
        <v>60</v>
      </c>
      <c r="G132" s="84">
        <v>4</v>
      </c>
      <c r="H132" s="85" t="str">
        <f t="shared" si="6"/>
        <v/>
      </c>
      <c r="I132" s="86" t="str">
        <f t="shared" si="7"/>
        <v/>
      </c>
    </row>
    <row r="133" spans="1:9" ht="19">
      <c r="A133" s="160" t="s">
        <v>22</v>
      </c>
      <c r="B133" s="179"/>
      <c r="C133" s="161" t="s">
        <v>86</v>
      </c>
      <c r="D133" s="85" t="s">
        <v>464</v>
      </c>
      <c r="E133" s="85" t="s">
        <v>307</v>
      </c>
      <c r="F133" s="85" t="s">
        <v>308</v>
      </c>
      <c r="G133" s="84">
        <v>2</v>
      </c>
      <c r="H133" s="85" t="str">
        <f t="shared" si="6"/>
        <v/>
      </c>
      <c r="I133" s="86" t="str">
        <f t="shared" si="7"/>
        <v/>
      </c>
    </row>
    <row r="134" spans="1:9" ht="19">
      <c r="A134" s="160" t="s">
        <v>22</v>
      </c>
      <c r="B134" s="179"/>
      <c r="C134" s="161" t="s">
        <v>87</v>
      </c>
      <c r="D134" s="85" t="s">
        <v>469</v>
      </c>
      <c r="E134" s="85" t="s">
        <v>346</v>
      </c>
      <c r="F134" s="85" t="s">
        <v>136</v>
      </c>
      <c r="G134" s="84">
        <v>4</v>
      </c>
      <c r="H134" s="85" t="str">
        <f t="shared" si="6"/>
        <v/>
      </c>
      <c r="I134" s="86">
        <f t="shared" si="7"/>
        <v>1</v>
      </c>
    </row>
    <row r="135" spans="1:9" ht="19">
      <c r="A135" s="160" t="s">
        <v>22</v>
      </c>
      <c r="B135" s="179"/>
      <c r="C135" s="161" t="s">
        <v>89</v>
      </c>
      <c r="D135" s="85" t="s">
        <v>581</v>
      </c>
      <c r="E135" s="85" t="s">
        <v>400</v>
      </c>
      <c r="F135" s="85" t="s">
        <v>59</v>
      </c>
      <c r="G135" s="84">
        <v>3</v>
      </c>
      <c r="H135" s="85" t="str">
        <f t="shared" ref="H135:H151" si="8">IF(A135=A134,"",1)</f>
        <v/>
      </c>
      <c r="I135" s="86">
        <f t="shared" ref="I135:I151" si="9">IF(C135=C134,"",1)</f>
        <v>1</v>
      </c>
    </row>
    <row r="136" spans="1:9" ht="19">
      <c r="A136" s="160" t="s">
        <v>20</v>
      </c>
      <c r="B136" s="179"/>
      <c r="C136" s="161" t="s">
        <v>83</v>
      </c>
      <c r="D136" s="85" t="s">
        <v>422</v>
      </c>
      <c r="E136" s="85" t="s">
        <v>156</v>
      </c>
      <c r="F136" s="85" t="s">
        <v>39</v>
      </c>
      <c r="G136" s="84">
        <v>5</v>
      </c>
      <c r="H136" s="85">
        <f t="shared" si="8"/>
        <v>1</v>
      </c>
      <c r="I136" s="86">
        <f t="shared" si="9"/>
        <v>1</v>
      </c>
    </row>
    <row r="137" spans="1:9" ht="19">
      <c r="A137" s="160" t="s">
        <v>20</v>
      </c>
      <c r="B137" s="179"/>
      <c r="C137" s="161" t="s">
        <v>84</v>
      </c>
      <c r="D137" s="85" t="s">
        <v>433</v>
      </c>
      <c r="E137" s="85" t="s">
        <v>514</v>
      </c>
      <c r="F137" s="85" t="s">
        <v>183</v>
      </c>
      <c r="G137" s="84">
        <v>3</v>
      </c>
      <c r="H137" s="85" t="str">
        <f t="shared" si="8"/>
        <v/>
      </c>
      <c r="I137" s="86">
        <f t="shared" si="9"/>
        <v>1</v>
      </c>
    </row>
    <row r="138" spans="1:9" ht="19">
      <c r="A138" s="160" t="s">
        <v>20</v>
      </c>
      <c r="B138" s="179"/>
      <c r="C138" s="161" t="s">
        <v>86</v>
      </c>
      <c r="D138" s="85" t="s">
        <v>426</v>
      </c>
      <c r="E138" s="85" t="s">
        <v>299</v>
      </c>
      <c r="F138" s="85" t="s">
        <v>131</v>
      </c>
      <c r="G138" s="84">
        <v>2</v>
      </c>
      <c r="H138" s="85" t="str">
        <f t="shared" si="8"/>
        <v/>
      </c>
      <c r="I138" s="86">
        <f t="shared" si="9"/>
        <v>1</v>
      </c>
    </row>
    <row r="139" spans="1:9" ht="19">
      <c r="A139" s="160" t="s">
        <v>20</v>
      </c>
      <c r="B139" s="179"/>
      <c r="C139" s="161" t="s">
        <v>87</v>
      </c>
      <c r="D139" s="85" t="s">
        <v>464</v>
      </c>
      <c r="E139" s="85" t="s">
        <v>339</v>
      </c>
      <c r="F139" s="85" t="s">
        <v>44</v>
      </c>
      <c r="G139" s="84">
        <v>6</v>
      </c>
      <c r="H139" s="85" t="str">
        <f t="shared" si="8"/>
        <v/>
      </c>
      <c r="I139" s="86">
        <f t="shared" si="9"/>
        <v>1</v>
      </c>
    </row>
    <row r="140" spans="1:9" ht="19">
      <c r="A140" s="160" t="s">
        <v>20</v>
      </c>
      <c r="B140" s="179"/>
      <c r="C140" s="161" t="s">
        <v>89</v>
      </c>
      <c r="D140" s="85" t="s">
        <v>455</v>
      </c>
      <c r="E140" s="85" t="s">
        <v>376</v>
      </c>
      <c r="F140" s="85" t="s">
        <v>364</v>
      </c>
      <c r="G140" s="84">
        <v>1</v>
      </c>
      <c r="H140" s="85" t="str">
        <f t="shared" si="8"/>
        <v/>
      </c>
      <c r="I140" s="86">
        <f t="shared" si="9"/>
        <v>1</v>
      </c>
    </row>
    <row r="141" spans="1:9" ht="19">
      <c r="A141" s="160" t="s">
        <v>20</v>
      </c>
      <c r="B141" s="179" t="s">
        <v>484</v>
      </c>
      <c r="C141" s="161" t="s">
        <v>89</v>
      </c>
      <c r="D141" s="85" t="s">
        <v>474</v>
      </c>
      <c r="E141" s="85" t="s">
        <v>585</v>
      </c>
      <c r="F141" s="85" t="s">
        <v>586</v>
      </c>
      <c r="G141" s="84">
        <v>7</v>
      </c>
      <c r="H141" s="85" t="str">
        <f t="shared" si="8"/>
        <v/>
      </c>
      <c r="I141" s="86" t="str">
        <f t="shared" si="9"/>
        <v/>
      </c>
    </row>
    <row r="142" spans="1:9" ht="19">
      <c r="A142" s="160" t="s">
        <v>20</v>
      </c>
      <c r="B142" s="179"/>
      <c r="C142" s="161" t="s">
        <v>89</v>
      </c>
      <c r="D142" s="85" t="s">
        <v>475</v>
      </c>
      <c r="E142" s="85" t="s">
        <v>558</v>
      </c>
      <c r="F142" s="85" t="s">
        <v>125</v>
      </c>
      <c r="G142" s="84">
        <v>1</v>
      </c>
      <c r="H142" s="85" t="str">
        <f t="shared" si="8"/>
        <v/>
      </c>
      <c r="I142" s="86" t="str">
        <f t="shared" si="9"/>
        <v/>
      </c>
    </row>
    <row r="143" spans="1:9" ht="19">
      <c r="A143" s="160" t="s">
        <v>20</v>
      </c>
      <c r="B143" s="179"/>
      <c r="C143" s="161" t="s">
        <v>89</v>
      </c>
      <c r="D143" s="85" t="s">
        <v>475</v>
      </c>
      <c r="E143" s="85" t="s">
        <v>559</v>
      </c>
      <c r="F143" s="85" t="s">
        <v>199</v>
      </c>
      <c r="G143" s="84">
        <v>2</v>
      </c>
      <c r="H143" s="85" t="str">
        <f t="shared" si="8"/>
        <v/>
      </c>
      <c r="I143" s="86" t="str">
        <f t="shared" si="9"/>
        <v/>
      </c>
    </row>
    <row r="144" spans="1:9" ht="19">
      <c r="A144" s="160" t="s">
        <v>20</v>
      </c>
      <c r="B144" s="179"/>
      <c r="C144" s="161" t="s">
        <v>89</v>
      </c>
      <c r="D144" s="85" t="s">
        <v>475</v>
      </c>
      <c r="E144" s="85" t="s">
        <v>394</v>
      </c>
      <c r="F144" s="85" t="s">
        <v>111</v>
      </c>
      <c r="G144" s="84">
        <v>3</v>
      </c>
      <c r="H144" s="85" t="str">
        <f t="shared" si="8"/>
        <v/>
      </c>
      <c r="I144" s="86" t="str">
        <f t="shared" si="9"/>
        <v/>
      </c>
    </row>
    <row r="145" spans="1:9" ht="19">
      <c r="A145" s="160" t="s">
        <v>20</v>
      </c>
      <c r="B145" s="179"/>
      <c r="C145" s="161" t="s">
        <v>89</v>
      </c>
      <c r="D145" s="85" t="s">
        <v>475</v>
      </c>
      <c r="E145" s="85" t="s">
        <v>560</v>
      </c>
      <c r="F145" s="85" t="s">
        <v>561</v>
      </c>
      <c r="G145" s="84">
        <v>4</v>
      </c>
      <c r="H145" s="85" t="str">
        <f t="shared" si="8"/>
        <v/>
      </c>
      <c r="I145" s="86" t="str">
        <f t="shared" si="9"/>
        <v/>
      </c>
    </row>
    <row r="146" spans="1:9" ht="19">
      <c r="A146" s="160" t="s">
        <v>20</v>
      </c>
      <c r="B146" s="179"/>
      <c r="C146" s="161" t="s">
        <v>89</v>
      </c>
      <c r="D146" s="85" t="s">
        <v>475</v>
      </c>
      <c r="E146" s="85" t="s">
        <v>562</v>
      </c>
      <c r="F146" s="85" t="s">
        <v>261</v>
      </c>
      <c r="G146" s="84">
        <v>5</v>
      </c>
      <c r="H146" s="85" t="str">
        <f t="shared" si="8"/>
        <v/>
      </c>
      <c r="I146" s="86" t="str">
        <f t="shared" si="9"/>
        <v/>
      </c>
    </row>
    <row r="147" spans="1:9" ht="19">
      <c r="A147" s="160" t="s">
        <v>20</v>
      </c>
      <c r="B147" s="179"/>
      <c r="C147" s="161" t="s">
        <v>89</v>
      </c>
      <c r="D147" s="85" t="s">
        <v>475</v>
      </c>
      <c r="E147" s="85" t="s">
        <v>563</v>
      </c>
      <c r="F147" s="85" t="s">
        <v>158</v>
      </c>
      <c r="G147" s="84">
        <v>6</v>
      </c>
      <c r="H147" s="85" t="str">
        <f t="shared" si="8"/>
        <v/>
      </c>
      <c r="I147" s="86" t="str">
        <f t="shared" si="9"/>
        <v/>
      </c>
    </row>
    <row r="148" spans="1:9" ht="19">
      <c r="A148" s="160" t="s">
        <v>20</v>
      </c>
      <c r="B148" s="179"/>
      <c r="C148" s="161" t="s">
        <v>89</v>
      </c>
      <c r="D148" s="85" t="s">
        <v>475</v>
      </c>
      <c r="E148" s="85" t="s">
        <v>564</v>
      </c>
      <c r="F148" s="85" t="s">
        <v>179</v>
      </c>
      <c r="G148" s="84">
        <v>7</v>
      </c>
      <c r="H148" s="85" t="str">
        <f t="shared" si="8"/>
        <v/>
      </c>
      <c r="I148" s="86" t="str">
        <f t="shared" si="9"/>
        <v/>
      </c>
    </row>
    <row r="149" spans="1:9" ht="19">
      <c r="A149" s="160" t="s">
        <v>20</v>
      </c>
      <c r="B149" s="179"/>
      <c r="C149" s="161" t="s">
        <v>89</v>
      </c>
      <c r="D149" s="85" t="s">
        <v>469</v>
      </c>
      <c r="E149" s="85" t="s">
        <v>398</v>
      </c>
      <c r="F149" s="85" t="s">
        <v>69</v>
      </c>
      <c r="G149" s="84">
        <v>4</v>
      </c>
      <c r="H149" s="85" t="str">
        <f t="shared" si="8"/>
        <v/>
      </c>
      <c r="I149" s="86" t="str">
        <f t="shared" si="9"/>
        <v/>
      </c>
    </row>
    <row r="150" spans="1:9" ht="19">
      <c r="A150" s="160" t="s">
        <v>20</v>
      </c>
      <c r="B150" s="179"/>
      <c r="C150" s="161" t="s">
        <v>90</v>
      </c>
      <c r="D150" s="85" t="s">
        <v>93</v>
      </c>
      <c r="E150" s="85" t="s">
        <v>403</v>
      </c>
      <c r="F150" s="85" t="s">
        <v>39</v>
      </c>
      <c r="G150" s="84">
        <v>5</v>
      </c>
      <c r="H150" s="85" t="str">
        <f t="shared" si="8"/>
        <v/>
      </c>
      <c r="I150" s="86">
        <f t="shared" si="9"/>
        <v>1</v>
      </c>
    </row>
    <row r="151" spans="1:9" ht="19">
      <c r="A151" s="160" t="s">
        <v>20</v>
      </c>
      <c r="B151" s="179"/>
      <c r="C151" s="161" t="s">
        <v>90</v>
      </c>
      <c r="D151" s="175" t="s">
        <v>93</v>
      </c>
      <c r="E151" s="175" t="s">
        <v>404</v>
      </c>
      <c r="F151" s="175" t="s">
        <v>158</v>
      </c>
      <c r="G151" s="176">
        <v>6</v>
      </c>
      <c r="H151" s="175" t="str">
        <f t="shared" si="8"/>
        <v/>
      </c>
      <c r="I151" s="177" t="str">
        <f t="shared" si="9"/>
        <v/>
      </c>
    </row>
    <row r="152" spans="1:9" ht="17" customHeight="1">
      <c r="B152" s="180"/>
    </row>
    <row r="153" spans="1:9" ht="17" customHeight="1">
      <c r="B153" s="180"/>
    </row>
    <row r="154" spans="1:9" ht="17" customHeight="1"/>
    <row r="155" spans="1:9" ht="17" customHeight="1"/>
    <row r="156" spans="1:9" ht="17" customHeight="1"/>
    <row r="157" spans="1:9" ht="17" customHeight="1"/>
    <row r="158" spans="1:9" ht="17" customHeight="1"/>
    <row r="159" spans="1:9" ht="17" customHeight="1"/>
    <row r="160" spans="1:9" ht="17" customHeight="1"/>
    <row r="161" ht="17" customHeight="1"/>
    <row r="162" ht="17" customHeight="1"/>
    <row r="163" ht="17" customHeight="1"/>
    <row r="164" ht="17" customHeight="1"/>
    <row r="165" ht="17" customHeight="1"/>
    <row r="166" ht="17" customHeight="1"/>
    <row r="167" ht="17" customHeight="1"/>
    <row r="168" ht="17" customHeight="1"/>
    <row r="169" ht="17" customHeight="1"/>
    <row r="170" ht="17" customHeight="1"/>
    <row r="171" ht="17" customHeight="1"/>
    <row r="172" ht="17" customHeight="1"/>
  </sheetData>
  <sheetProtection algorithmName="SHA-512" hashValue="uLuz4Gxwt5tKdZnIfdej7QJnJyff2On1l2sA1fkl+uaNImMEsNQB+TIdA6kz/gNrTUiTGO3kb6kSI7yoLYG2+Q==" saltValue="YO9kGm00c0IOxxVCHsF8vg==" spinCount="100000" sheet="1" objects="1" scenarios="1" sort="0" autoFilter="0"/>
  <mergeCells count="4">
    <mergeCell ref="N5:Q5"/>
    <mergeCell ref="A4:H4"/>
    <mergeCell ref="A2:G3"/>
    <mergeCell ref="A1:G1"/>
  </mergeCells>
  <phoneticPr fontId="5" type="noConversion"/>
  <conditionalFormatting sqref="A7:A151">
    <cfRule type="expression" dxfId="267" priority="10">
      <formula>$H7=1</formula>
    </cfRule>
  </conditionalFormatting>
  <conditionalFormatting sqref="D7:G151">
    <cfRule type="expression" dxfId="266" priority="1">
      <formula>$A7="CAMP. REG./ FINALE DI ZONA"</formula>
    </cfRule>
    <cfRule type="expression" dxfId="265" priority="2">
      <formula>$A7="TROFEO GIOVANILE FEDERALE"</formula>
    </cfRule>
    <cfRule type="expression" dxfId="264" priority="3">
      <formula>$A7="GARA NAZIONALE 36/36"</formula>
    </cfRule>
    <cfRule type="expression" dxfId="263" priority="4">
      <formula>$A7="GARA NAZIONALE 54/54"</formula>
    </cfRule>
    <cfRule type="expression" dxfId="262" priority="5">
      <formula>$A7="GARA NAZIONALE 72/54"</formula>
    </cfRule>
    <cfRule type="expression" dxfId="261" priority="7">
      <formula>$A7="CAMPIONATO NAZIONALE"</formula>
    </cfRule>
    <cfRule type="expression" dxfId="260" priority="8">
      <formula>$A7="CAMPIONATO INTERNAZIONALE"</formula>
    </cfRule>
  </conditionalFormatting>
  <conditionalFormatting sqref="C7:C151">
    <cfRule type="expression" dxfId="259" priority="819">
      <formula>$I7=1</formula>
    </cfRule>
  </conditionalFormatting>
  <conditionalFormatting sqref="A6:G6">
    <cfRule type="expression" dxfId="258" priority="6">
      <formula>$O$6=1</formula>
    </cfRule>
  </conditionalFormatting>
  <pageMargins left="0.7" right="0.7" top="0.75" bottom="0.75" header="0.3" footer="0.3"/>
  <pageSetup paperSize="9" scale="43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ECBE-D9C4-4F90-85BE-2C728C459851}">
  <dimension ref="A1:G17"/>
  <sheetViews>
    <sheetView workbookViewId="0"/>
  </sheetViews>
  <sheetFormatPr baseColWidth="10" defaultColWidth="8.83203125" defaultRowHeight="15"/>
  <cols>
    <col min="1" max="1" width="27.1640625" bestFit="1" customWidth="1"/>
    <col min="2" max="2" width="11.1640625" bestFit="1" customWidth="1"/>
    <col min="3" max="3" width="10.5" bestFit="1" customWidth="1"/>
    <col min="4" max="4" width="11.5" bestFit="1" customWidth="1"/>
    <col min="5" max="5" width="81.1640625" bestFit="1" customWidth="1"/>
    <col min="6" max="6" width="17" bestFit="1" customWidth="1"/>
    <col min="7" max="7" width="7.5" bestFit="1" customWidth="1"/>
  </cols>
  <sheetData>
    <row r="1" spans="1:7">
      <c r="A1" t="s">
        <v>17</v>
      </c>
      <c r="B1" t="s">
        <v>18</v>
      </c>
      <c r="C1" t="s">
        <v>35</v>
      </c>
      <c r="D1" t="s">
        <v>29</v>
      </c>
      <c r="E1" t="s">
        <v>31</v>
      </c>
      <c r="F1" t="s">
        <v>10</v>
      </c>
      <c r="G1" t="s">
        <v>26</v>
      </c>
    </row>
    <row r="2" spans="1:7">
      <c r="A2" s="32" t="s">
        <v>20</v>
      </c>
      <c r="C2" s="32" t="s">
        <v>83</v>
      </c>
      <c r="D2" s="32" t="s">
        <v>422</v>
      </c>
      <c r="E2" s="32" t="s">
        <v>156</v>
      </c>
      <c r="F2" s="32" t="s">
        <v>39</v>
      </c>
      <c r="G2">
        <v>5</v>
      </c>
    </row>
    <row r="3" spans="1:7">
      <c r="A3" s="32" t="s">
        <v>20</v>
      </c>
      <c r="C3" s="32" t="s">
        <v>84</v>
      </c>
      <c r="D3" s="32" t="s">
        <v>433</v>
      </c>
      <c r="E3" s="32" t="s">
        <v>514</v>
      </c>
      <c r="F3" s="32" t="s">
        <v>183</v>
      </c>
      <c r="G3">
        <v>3</v>
      </c>
    </row>
    <row r="4" spans="1:7">
      <c r="A4" s="32" t="s">
        <v>20</v>
      </c>
      <c r="C4" s="32" t="s">
        <v>86</v>
      </c>
      <c r="D4" s="32" t="s">
        <v>426</v>
      </c>
      <c r="E4" s="32" t="s">
        <v>299</v>
      </c>
      <c r="F4" s="32" t="s">
        <v>131</v>
      </c>
      <c r="G4">
        <v>2</v>
      </c>
    </row>
    <row r="5" spans="1:7">
      <c r="A5" s="32" t="s">
        <v>20</v>
      </c>
      <c r="C5" s="32" t="s">
        <v>87</v>
      </c>
      <c r="D5" s="32" t="s">
        <v>464</v>
      </c>
      <c r="E5" s="32" t="s">
        <v>339</v>
      </c>
      <c r="F5" s="32" t="s">
        <v>44</v>
      </c>
      <c r="G5">
        <v>6</v>
      </c>
    </row>
    <row r="6" spans="1:7">
      <c r="A6" s="32" t="s">
        <v>20</v>
      </c>
      <c r="C6" s="32" t="s">
        <v>89</v>
      </c>
      <c r="D6" s="32" t="s">
        <v>455</v>
      </c>
      <c r="E6" s="32" t="s">
        <v>376</v>
      </c>
      <c r="F6" s="32" t="s">
        <v>364</v>
      </c>
      <c r="G6">
        <v>1</v>
      </c>
    </row>
    <row r="7" spans="1:7">
      <c r="A7" s="32" t="s">
        <v>20</v>
      </c>
      <c r="B7" t="s">
        <v>484</v>
      </c>
      <c r="C7" s="32" t="s">
        <v>89</v>
      </c>
      <c r="D7" s="32" t="s">
        <v>474</v>
      </c>
      <c r="E7" s="32" t="s">
        <v>585</v>
      </c>
      <c r="F7" s="32" t="s">
        <v>586</v>
      </c>
      <c r="G7">
        <v>7</v>
      </c>
    </row>
    <row r="8" spans="1:7">
      <c r="A8" s="32" t="s">
        <v>20</v>
      </c>
      <c r="C8" s="32" t="s">
        <v>89</v>
      </c>
      <c r="D8" s="32" t="s">
        <v>475</v>
      </c>
      <c r="E8" s="32" t="s">
        <v>558</v>
      </c>
      <c r="F8" s="32" t="s">
        <v>125</v>
      </c>
      <c r="G8">
        <v>1</v>
      </c>
    </row>
    <row r="9" spans="1:7">
      <c r="A9" s="32" t="s">
        <v>20</v>
      </c>
      <c r="C9" s="32" t="s">
        <v>89</v>
      </c>
      <c r="D9" s="32" t="s">
        <v>475</v>
      </c>
      <c r="E9" s="32" t="s">
        <v>559</v>
      </c>
      <c r="F9" s="32" t="s">
        <v>199</v>
      </c>
      <c r="G9">
        <v>2</v>
      </c>
    </row>
    <row r="10" spans="1:7">
      <c r="A10" s="32" t="s">
        <v>20</v>
      </c>
      <c r="C10" s="32" t="s">
        <v>89</v>
      </c>
      <c r="D10" s="32" t="s">
        <v>475</v>
      </c>
      <c r="E10" s="32" t="s">
        <v>394</v>
      </c>
      <c r="F10" s="32" t="s">
        <v>111</v>
      </c>
      <c r="G10">
        <v>3</v>
      </c>
    </row>
    <row r="11" spans="1:7">
      <c r="A11" s="32" t="s">
        <v>20</v>
      </c>
      <c r="C11" s="32" t="s">
        <v>89</v>
      </c>
      <c r="D11" s="32" t="s">
        <v>475</v>
      </c>
      <c r="E11" s="32" t="s">
        <v>560</v>
      </c>
      <c r="F11" s="32" t="s">
        <v>561</v>
      </c>
      <c r="G11">
        <v>4</v>
      </c>
    </row>
    <row r="12" spans="1:7">
      <c r="A12" s="32" t="s">
        <v>20</v>
      </c>
      <c r="C12" s="32" t="s">
        <v>89</v>
      </c>
      <c r="D12" s="32" t="s">
        <v>475</v>
      </c>
      <c r="E12" s="32" t="s">
        <v>562</v>
      </c>
      <c r="F12" s="32" t="s">
        <v>261</v>
      </c>
      <c r="G12">
        <v>5</v>
      </c>
    </row>
    <row r="13" spans="1:7">
      <c r="A13" s="32" t="s">
        <v>20</v>
      </c>
      <c r="C13" s="32" t="s">
        <v>89</v>
      </c>
      <c r="D13" s="32" t="s">
        <v>475</v>
      </c>
      <c r="E13" s="32" t="s">
        <v>563</v>
      </c>
      <c r="F13" s="32" t="s">
        <v>158</v>
      </c>
      <c r="G13">
        <v>6</v>
      </c>
    </row>
    <row r="14" spans="1:7">
      <c r="A14" s="32" t="s">
        <v>20</v>
      </c>
      <c r="C14" s="32" t="s">
        <v>89</v>
      </c>
      <c r="D14" s="32" t="s">
        <v>475</v>
      </c>
      <c r="E14" s="32" t="s">
        <v>564</v>
      </c>
      <c r="F14" s="32" t="s">
        <v>179</v>
      </c>
      <c r="G14">
        <v>7</v>
      </c>
    </row>
    <row r="15" spans="1:7">
      <c r="A15" s="32" t="s">
        <v>20</v>
      </c>
      <c r="C15" s="32" t="s">
        <v>89</v>
      </c>
      <c r="D15" s="32" t="s">
        <v>469</v>
      </c>
      <c r="E15" s="32" t="s">
        <v>398</v>
      </c>
      <c r="F15" s="32" t="s">
        <v>69</v>
      </c>
      <c r="G15">
        <v>4</v>
      </c>
    </row>
    <row r="16" spans="1:7">
      <c r="A16" s="32" t="s">
        <v>20</v>
      </c>
      <c r="C16" s="32" t="s">
        <v>90</v>
      </c>
      <c r="D16" s="32" t="s">
        <v>93</v>
      </c>
      <c r="E16" s="32" t="s">
        <v>403</v>
      </c>
      <c r="F16" s="32" t="s">
        <v>39</v>
      </c>
      <c r="G16">
        <v>5</v>
      </c>
    </row>
    <row r="17" spans="1:7">
      <c r="A17" s="32" t="s">
        <v>20</v>
      </c>
      <c r="C17" s="32" t="s">
        <v>90</v>
      </c>
      <c r="D17" s="32" t="s">
        <v>93</v>
      </c>
      <c r="E17" s="32" t="s">
        <v>404</v>
      </c>
      <c r="F17" s="32" t="s">
        <v>158</v>
      </c>
      <c r="G17">
        <v>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f e 2 c 9 7 9 - 2 0 e 6 - 4 5 6 6 - a 9 7 e - f 1 7 1 c 9 2 2 d 0 3 f "   x m l n s = " h t t p : / / s c h e m a s . m i c r o s o f t . c o m / D a t a M a s h u p " > A A A A A M o G A A B Q S w M E F A A C A A g A j E 1 i U l Q p n h a k A A A A 9 Q A A A B I A H A B D b 2 5 m a W c v U G F j a 2 F n Z S 5 4 b W w g o h g A K K A U A A A A A A A A A A A A A A A A A A A A A A A A A A A A h Y + x D o I w F E V / h X S n r 6 I D I Y 8 y O J l I Y q I x r k 2 p 0 A j F 0 G L 5 N w c / y V 8 Q o 6 i b 4 7 3 n D P f e r z f M h q Y O L q q z u j U p m V F G A m V k W 2 h T p q R 3 x z A m G c e N k C d R q m C U j U 0 G W 6 S k c u 6 c A H j v q Z / T t i s h Y m w G h 3 y 9 l Z V q B P n I + r 8 c a m O d M F I R j v v X G B 7 R e E F j N k 5 C m D r M t f n y a G R P + l P i s q 9 d 3 y m u X b j a I U w R 4 X 2 B P w B Q S w M E F A A C A A g A j E 1 i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N Y l J n + g L J x A M A A O s q A A A T A B w A R m 9 y b X V s Y X M v U 2 V j d G l v b j E u b S C i G A A o o B Q A A A A A A A A A A A A A A A A A A A A A A A A A A A D t m c t u 4 j A U h v d I v I O V b k C y 6 H B p W V R d R N w U q c A o j W a k V l V l w K V W E 7 t y 3 E 5 b x L v M u 8 y L j S E h 5 E Y h T T Q D b b q p i I m P / f n / f Y 6 N j c e C M A o u n f / V s 2 K h W L D v E c c T 0 M O U I s L A O T C x K B a A / B t y M i U U y 0 e d l z E 2 K 6 0 n z j E V P x l / G D H 2 U C r P r g f I w u e K g U b Y N F F T u Z l f t x g V 8 k s 3 0 O n j S O m z C b k j Y y Q Y E O S R K b I 7 + X 0 T V w y O q H 3 H u N V i 5 p N F j d d H b J f c m H A 2 8 1 5 U I B C y D Q j 8 I u Y Q z B R D d m O y K f F a E H 1 d N r S R Q I B Q 8 k Z Y b N O d 7 D n c M G A W B j 3 E o 2 F a h I 9 l n P A L V 4 w G A s / L x Q K h m 2 b r R 9 z F o x F P y 7 h a y y m / S 7 m P + F t K x P U c 8 b u I 1 U d O T J y G c S 3 r v Q L b O D L v M P f V x A 8 V e x 9 N p + l 2 j 1 q z / i 0 H n x h 8 j z x N a V r w 1 R x 8 Y v A X T 1 M z v e L r W a f M r 4 B e n T J b p E W f d S L 9 C u A v s R D Y G v G U + V X K v p H T T 0 x / K A R L z 7 5 a P 8 n Z J 2 Y / Y M / Z C L 9 W P 8 3 x J 8 b f J u P U + J u N g y / s v S j / E P 2 R 0 k I m p h P E Z b W j C k G e i f j z W 9 a d 7 B l R e d R S 4 t f E Q d h i 1 k h + L s 1 W C w h X l z n Q u 3 K A z r E Y u k c 3 6 J 4 l o F v a Q r f S g m 7 a h + s s B F d b I v T 8 6 Z + X O 5 j g Z C Q 0 D O q n x 9 K G H x L T G s a t B + N 2 D S N T g c n H T M K q R k W W S n n e G z t K T 6 P i t F F Z j C 6 Z 9 r z n r v h 8 / c z L H p 0 u M Q V H A g M 5 7 3 u 8 h n O J T T w W O v t l l 6 I I I c B o f A 9 K 1 9 7 k b u S L S k / V V T B Q r 7 T h Q L 3 o u M t c X s f S i c V s G 4 P x E q w v m I 4 t K S B n G R b x Q o O C Y V Y + P n N / 9 4 x P C F 2 8 F x N B t m G + D h E e C w y u l H 8 5 V + v t F 0 R g G X z k H d h B e 8 e M K 8 Y U J 4 3 j k 0 Z u i r 0 w R S I l R c w R V l K M e v z q 2 i j t 7 S p L 7 q y Y m X 3 Y X d X / Z 6 9 k 2 1 f c 0 H f b w h x T l g N 2 D o X 0 W 1 m q C X O K J E a K T J J 7 e R + 8 n G W C a 6 n 9 7 w t l G E O g D Y y O 7 g k l z 3 L b s t w g d 8 U + u S L b D L d F R Q e S 4 X b M J S F H b d 0 p / J v E j n n k S G n W 8 m o w 9 8 r X 8 E q o 5 n K k v 7 N X j F 4 3 t 8 m n s 0 n g s O T a J O t D 0 w f P D p t k b O j D b m c I e t r w h z r Q p J C 7 n X Z H j x S H S U 5 R 0 Q r x k P a S 6 p b N J F g 9 B s M E s + G y 2 N Y B A 3 q n t 9 w l t D w 1 7 o X n s z 5 c V R Y r X D k G X W 2 Z C t o a u J L L / b 6 B P q 1 / M r O P 7 x e E t t S 5 E I g K s t s P B 8 E b D b g + x k G v S I X B G 0 z v o 3 P 9 C x c J G s Z 7 O I C J M m v j s l L p 3 h W p e I s p 0 s W c E m U e 5 h L p 9 u w v U E s B A i 0 A F A A C A A g A j E 1 i U l Q p n h a k A A A A 9 Q A A A B I A A A A A A A A A A A A A A A A A A A A A A E N v b m Z p Z y 9 Q Y W N r Y W d l L n h t b F B L A Q I t A B Q A A g A I A I x N Y l I P y u m r p A A A A O k A A A A T A A A A A A A A A A A A A A A A A P A A A A B b Q 2 9 u d G V u d F 9 U e X B l c 1 0 u e G 1 s U E s B A i 0 A F A A C A A g A j E 1 i U m f 6 A s n E A w A A 6 y o A A B M A A A A A A A A A A A A A A A A A 4 Q E A A E Z v c m 1 1 b G F z L 1 N l Y 3 R p b 2 4 x L m 1 Q S w U G A A A A A A M A A w D C A A A A 8 g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v E A A A A A A A C Y 8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2 V u b m F p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R 2 V u b m F p b y I g L z 4 8 R W 5 0 c n k g V H l w Z T 0 i R m l s b G V k Q 2 9 t c G x l d G V S Z X N 1 b H R U b 1 d v c m t z a G V l d C I g V m F s d W U 9 I m w x I i A v P j x F b n R y e S B U e X B l P S J R d W V y e U l E I i B W Y W x 1 Z T 0 i c 2 R l N 2 Q y M 2 F j L T Q 5 Z j Q t N G I 3 Z i 1 i M m Z j L W I 2 O G M 4 O W U x N j d h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i I g L z 4 8 R W 5 0 c n k g V H l w Z T 0 i R m l s b E x h c 3 R V c G R h d G V k I i B W Y W x 1 Z T 0 i Z D I w M j E t M D M t M D J U M D g 6 N D Q 6 M j A u O D k 0 N j E 0 N V o i I C 8 + P E V u d H J 5 I F R 5 c G U 9 I k Z p b G x D b 2 x 1 b W 5 U e X B l c y I g V m F s d W U 9 I n N B Q U F H Q U F B Q U J n Q U E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Z W 5 u Y W l v L 0 9 y a W d p b m U u e 0 N v b G 9 u b m E x L D B 9 J n F 1 b 3 Q 7 L C Z x d W 9 0 O 1 N l Y 3 R p b 2 4 x L 0 d l b m 5 h a W 8 v T 3 J p Z 2 l u Z S 5 7 T W V z Z S w x f S Z x d W 9 0 O y w m c X V v d D t T Z W N 0 a W 9 u M S 9 H Z W 5 u Y W l v L 0 1 v Z G l m a W N h d G 8 g d G l w b y 5 7 T W 9 k a W Z p Y 2 E s M n 0 m c X V v d D s s J n F 1 b 3 Q 7 U 2 V j d G l v b j E v R 2 V u b m F p b y 9 N b 2 R p Z m l j Y X R v I H R p c G 8 u e 1 R p c G 9 s b 2 d p Y S w z f S Z x d W 9 0 O y w m c X V v d D t T Z W N 0 a W 9 u M S 9 H Z W 5 u Y W l v L 0 1 v Z G l m a W N h d G 8 g d G l w b y 5 7 R G F 0 Y S B p b m l 6 a W 8 s N H 0 m c X V v d D s s J n F 1 b 3 Q 7 U 2 V j d G l v b j E v R 2 V u b m F p b y 9 N b 2 R p Z m l j Y X R v I H R p c G 8 u e 0 R h d G E g Z m l u Z S w 1 f S Z x d W 9 0 O y w m c X V v d D t T Z W N 0 a W 9 u M S 9 H Z W 5 u Y W l v L 0 1 v Z G l m a W N h d G 8 g d G l w b y 5 7 T m 9 t Z S B H Y X J h L D Z 9 J n F 1 b 3 Q 7 L C Z x d W 9 0 O 1 N l Y 3 R p b 2 4 x L 0 d l b m 5 h a W 8 v T W 9 k a W Z p Y 2 F 0 b y B 0 a X B v L n t D a X J j b 2 x v L D d 9 J n F 1 b 3 Q 7 L C Z x d W 9 0 O 1 N l Y 3 R p b 2 4 x L 0 d l b m 5 h a W 8 v T W 9 k a W Z p Y 2 F 0 b y B 0 a X B v L n t a b 2 5 h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d l b m 5 h a W 8 v T 3 J p Z 2 l u Z S 5 7 Q 2 9 s b 2 5 u Y T E s M H 0 m c X V v d D s s J n F 1 b 3 Q 7 U 2 V j d G l v b j E v R 2 V u b m F p b y 9 P c m l n a W 5 l L n t N Z X N l L D F 9 J n F 1 b 3 Q 7 L C Z x d W 9 0 O 1 N l Y 3 R p b 2 4 x L 0 d l b m 5 h a W 8 v T W 9 k a W Z p Y 2 F 0 b y B 0 a X B v L n t N b 2 R p Z m l j Y S w y f S Z x d W 9 0 O y w m c X V v d D t T Z W N 0 a W 9 u M S 9 H Z W 5 u Y W l v L 0 1 v Z G l m a W N h d G 8 g d G l w b y 5 7 V G l w b 2 x v Z 2 l h L D N 9 J n F 1 b 3 Q 7 L C Z x d W 9 0 O 1 N l Y 3 R p b 2 4 x L 0 d l b m 5 h a W 8 v T W 9 k a W Z p Y 2 F 0 b y B 0 a X B v L n t E Y X R h I G l u a X p p b y w 0 f S Z x d W 9 0 O y w m c X V v d D t T Z W N 0 a W 9 u M S 9 H Z W 5 u Y W l v L 0 1 v Z G l m a W N h d G 8 g d G l w b y 5 7 R G F 0 Y S B m a W 5 l L D V 9 J n F 1 b 3 Q 7 L C Z x d W 9 0 O 1 N l Y 3 R p b 2 4 x L 0 d l b m 5 h a W 8 v T W 9 k a W Z p Y 2 F 0 b y B 0 a X B v L n t O b 2 1 l I E d h c m E s N n 0 m c X V v d D s s J n F 1 b 3 Q 7 U 2 V j d G l v b j E v R 2 V u b m F p b y 9 N b 2 R p Z m l j Y X R v I H R p c G 8 u e 0 N p c m N v b G 8 s N 3 0 m c X V v d D s s J n F 1 b 3 Q 7 U 2 V j d G l v b j E v R 2 V u b m F p b y 9 N b 2 R p Z m l j Y X R v I H R p c G 8 u e 1 p v b m E s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2 V u b m F p b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b m F p b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l Y m J y Y W l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G Z W J i c m F p b y I g L z 4 8 R W 5 0 c n k g V H l w Z T 0 i R m l s b G V k Q 2 9 t c G x l d G V S Z X N 1 b H R U b 1 d v c m t z a G V l d C I g V m F s d W U 9 I m w x I i A v P j x F b n R y e S B U e X B l P S J R d W V y e U l E I i B W Y W x 1 Z T 0 i c 2 F k Y z E 4 M z N l L T l m Z T U t N G M 3 M C 1 i Z m M 0 L T E 0 N G N h M D c 2 M T M 4 N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c i I C 8 + P E V u d H J 5 I F R 5 c G U 9 I k Z p b G x M Y X N 0 V X B k Y X R l Z C I g V m F s d W U 9 I m Q y M D I x L T A z L T A y V D A 4 O j Q 0 O j I w L j g y M z k 5 N z J a I i A v P j x F b n R y e S B U e X B l P S J G a W x s Q 2 9 s d W 1 u V H l w Z X M i I F Z h b H V l P S J z Q U F B R 0 F B Q U F C Z 0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V i Y n J h a W 8 v T 3 J p Z 2 l u Z S 5 7 Q 2 9 s b 2 5 u Y T E s M H 0 m c X V v d D s s J n F 1 b 3 Q 7 U 2 V j d G l v b j E v R m V i Y n J h a W 8 v T 3 J p Z 2 l u Z S 5 7 T W V z Z S w x f S Z x d W 9 0 O y w m c X V v d D t T Z W N 0 a W 9 u M S 9 G Z W J i c m F p b y 9 N b 2 R p Z m l j Y X R v I H R p c G 8 u e 0 1 v Z G l m a W N h L D J 9 J n F 1 b 3 Q 7 L C Z x d W 9 0 O 1 N l Y 3 R p b 2 4 x L 0 Z l Y m J y Y W l v L 0 1 v Z G l m a W N h d G 8 g d G l w b y 5 7 V G l w b 2 x v Z 2 l h L D N 9 J n F 1 b 3 Q 7 L C Z x d W 9 0 O 1 N l Y 3 R p b 2 4 x L 0 Z l Y m J y Y W l v L 0 1 v Z G l m a W N h d G 8 g d G l w b y 5 7 R G F 0 Y S B p b m l 6 a W 8 s N H 0 m c X V v d D s s J n F 1 b 3 Q 7 U 2 V j d G l v b j E v R m V i Y n J h a W 8 v T W 9 k a W Z p Y 2 F 0 b y B 0 a X B v L n t E Y X R h I G Z p b m U s N X 0 m c X V v d D s s J n F 1 b 3 Q 7 U 2 V j d G l v b j E v R m V i Y n J h a W 8 v T W 9 k a W Z p Y 2 F 0 b y B 0 a X B v L n t O b 2 1 l I E d h c m E s N n 0 m c X V v d D s s J n F 1 b 3 Q 7 U 2 V j d G l v b j E v R m V i Y n J h a W 8 v T W 9 k a W Z p Y 2 F 0 b y B 0 a X B v L n t D a X J j b 2 x v L D d 9 J n F 1 b 3 Q 7 L C Z x d W 9 0 O 1 N l Y 3 R p b 2 4 x L 0 Z l Y m J y Y W l v L 0 1 v Z G l m a W N h d G 8 g d G l w b y 5 7 W m 9 u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G Z W J i c m F p b y 9 P c m l n a W 5 l L n t D b 2 x v b m 5 h M S w w f S Z x d W 9 0 O y w m c X V v d D t T Z W N 0 a W 9 u M S 9 G Z W J i c m F p b y 9 P c m l n a W 5 l L n t N Z X N l L D F 9 J n F 1 b 3 Q 7 L C Z x d W 9 0 O 1 N l Y 3 R p b 2 4 x L 0 Z l Y m J y Y W l v L 0 1 v Z G l m a W N h d G 8 g d G l w b y 5 7 T W 9 k a W Z p Y 2 E s M n 0 m c X V v d D s s J n F 1 b 3 Q 7 U 2 V j d G l v b j E v R m V i Y n J h a W 8 v T W 9 k a W Z p Y 2 F 0 b y B 0 a X B v L n t U a X B v b G 9 n a W E s M 3 0 m c X V v d D s s J n F 1 b 3 Q 7 U 2 V j d G l v b j E v R m V i Y n J h a W 8 v T W 9 k a W Z p Y 2 F 0 b y B 0 a X B v L n t E Y X R h I G l u a X p p b y w 0 f S Z x d W 9 0 O y w m c X V v d D t T Z W N 0 a W 9 u M S 9 G Z W J i c m F p b y 9 N b 2 R p Z m l j Y X R v I H R p c G 8 u e 0 R h d G E g Z m l u Z S w 1 f S Z x d W 9 0 O y w m c X V v d D t T Z W N 0 a W 9 u M S 9 G Z W J i c m F p b y 9 N b 2 R p Z m l j Y X R v I H R p c G 8 u e 0 5 v b W U g R 2 F y Y S w 2 f S Z x d W 9 0 O y w m c X V v d D t T Z W N 0 a W 9 u M S 9 G Z W J i c m F p b y 9 N b 2 R p Z m l j Y X R v I H R p c G 8 u e 0 N p c m N v b G 8 s N 3 0 m c X V v d D s s J n F 1 b 3 Q 7 U 2 V j d G l v b j E v R m V i Y n J h a W 8 v T W 9 k a W Z p Y 2 F 0 b y B 0 a X B v L n t a b 2 5 h L D h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Z l Y m J y Y W l v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W J i c m F p b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n p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N Y X J 6 b y I g L z 4 8 R W 5 0 c n k g V H l w Z T 0 i R m l s b G V k Q 2 9 t c G x l d G V S Z X N 1 b H R U b 1 d v c m t z a G V l d C I g V m F s d W U 9 I m w x I i A v P j x F b n R y e S B U e X B l P S J R d W V y e U l E I i B W Y W x 1 Z T 0 i c z h h Z W U 0 M z l k L W I 0 Y j k t N D R i M C 0 5 M G I 0 L T I 3 O D N m Y j I w M 2 E 5 Y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Y i I C 8 + P E V u d H J 5 I F R 5 c G U 9 I k Z p b G x M Y X N 0 V X B k Y X R l Z C I g V m F s d W U 9 I m Q y M D I x L T A z L T A y V D A 4 O j Q 0 O j I w L j c 3 M z Y w N j V a I i A v P j x F b n R y e S B U e X B l P S J G a W x s Q 2 9 s d W 1 u V H l w Z X M i I F Z h b H V l P S J z Q U F B R 0 F B Q U F C Z 0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F y e m 8 v T 3 J p Z 2 l u Z S 5 7 Q 2 9 s b 2 5 u Y T E s M H 0 m c X V v d D s s J n F 1 b 3 Q 7 U 2 V j d G l v b j E v T W F y e m 8 v T 3 J p Z 2 l u Z S 5 7 T W V z Z S w x f S Z x d W 9 0 O y w m c X V v d D t T Z W N 0 a W 9 u M S 9 N Y X J 6 b y 9 N b 2 R p Z m l j Y X R v I H R p c G 8 u e 0 1 v Z G l m a W N h L D J 9 J n F 1 b 3 Q 7 L C Z x d W 9 0 O 1 N l Y 3 R p b 2 4 x L 0 1 h c n p v L 0 1 v Z G l m a W N h d G 8 g d G l w b y 5 7 V G l w b 2 x v Z 2 l h L D N 9 J n F 1 b 3 Q 7 L C Z x d W 9 0 O 1 N l Y 3 R p b 2 4 x L 0 1 h c n p v L 0 1 v Z G l m a W N h d G 8 g d G l w b y 5 7 R G F 0 Y S B p b m l 6 a W 8 s N H 0 m c X V v d D s s J n F 1 b 3 Q 7 U 2 V j d G l v b j E v T W F y e m 8 v T W 9 k a W Z p Y 2 F 0 b y B 0 a X B v L n t E Y X R h I G Z p b m U s N X 0 m c X V v d D s s J n F 1 b 3 Q 7 U 2 V j d G l v b j E v T W F y e m 8 v T W 9 k a W Z p Y 2 F 0 b y B 0 a X B v L n t O b 2 1 l I E d h c m E s N n 0 m c X V v d D s s J n F 1 b 3 Q 7 U 2 V j d G l v b j E v T W F y e m 8 v T W 9 k a W Z p Y 2 F 0 b y B 0 a X B v L n t D a X J j b 2 x v L D d 9 J n F 1 b 3 Q 7 L C Z x d W 9 0 O 1 N l Y 3 R p b 2 4 x L 0 1 h c n p v L 0 1 v Z G l m a W N h d G 8 g d G l w b y 5 7 W m 9 u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N Y X J 6 b y 9 P c m l n a W 5 l L n t D b 2 x v b m 5 h M S w w f S Z x d W 9 0 O y w m c X V v d D t T Z W N 0 a W 9 u M S 9 N Y X J 6 b y 9 P c m l n a W 5 l L n t N Z X N l L D F 9 J n F 1 b 3 Q 7 L C Z x d W 9 0 O 1 N l Y 3 R p b 2 4 x L 0 1 h c n p v L 0 1 v Z G l m a W N h d G 8 g d G l w b y 5 7 T W 9 k a W Z p Y 2 E s M n 0 m c X V v d D s s J n F 1 b 3 Q 7 U 2 V j d G l v b j E v T W F y e m 8 v T W 9 k a W Z p Y 2 F 0 b y B 0 a X B v L n t U a X B v b G 9 n a W E s M 3 0 m c X V v d D s s J n F 1 b 3 Q 7 U 2 V j d G l v b j E v T W F y e m 8 v T W 9 k a W Z p Y 2 F 0 b y B 0 a X B v L n t E Y X R h I G l u a X p p b y w 0 f S Z x d W 9 0 O y w m c X V v d D t T Z W N 0 a W 9 u M S 9 N Y X J 6 b y 9 N b 2 R p Z m l j Y X R v I H R p c G 8 u e 0 R h d G E g Z m l u Z S w 1 f S Z x d W 9 0 O y w m c X V v d D t T Z W N 0 a W 9 u M S 9 N Y X J 6 b y 9 N b 2 R p Z m l j Y X R v I H R p c G 8 u e 0 5 v b W U g R 2 F y Y S w 2 f S Z x d W 9 0 O y w m c X V v d D t T Z W N 0 a W 9 u M S 9 N Y X J 6 b y 9 N b 2 R p Z m l j Y X R v I H R p c G 8 u e 0 N p c m N v b G 8 s N 3 0 m c X V v d D s s J n F 1 b 3 Q 7 U 2 V j d G l v b j E v T W F y e m 8 v T W 9 k a W Z p Y 2 F 0 b y B 0 a X B v L n t a b 2 5 h L D h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1 h c n p v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X J 6 b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m l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Q X B y a W x l I i A v P j x F b n R y e S B U e X B l P S J G a W x s Z W R D b 2 1 w b G V 0 Z V J l c 3 V s d F R v V 2 9 y a 3 N o Z W V 0 I i B W Y W x 1 Z T 0 i b D E i I C 8 + P E V u d H J 5 I F R 5 c G U 9 I l F 1 Z X J 5 S U Q i I F Z h b H V l P S J z M G I x M j k 5 N z M t M j U 4 Y y 0 0 Z W J m L T l j N j k t N G I 3 O D N i N W Y x O D Y y I i A v P j x F b n R y e S B U e X B l P S J G a W x s T G F z d F V w Z G F 0 Z W Q i I F Z h b H V l P S J k M j A y M S 0 w M y 0 w M l Q w O D o 0 N D o y M C 4 2 O D I 4 M z Y x W i I g L z 4 8 R W 5 0 c n k g V H l w Z T 0 i R m l s b E N v b H V t b l R 5 c G V z I i B W Y W x 1 Z T 0 i c 0 F B W U F B Q U F B Q m d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1 0 i I C 8 + P E V u d H J 5 I F R 5 c G U 9 I k Z p b G x T d G F 0 d X M i I F Z h b H V l P S J z Q 2 9 t c G x l d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y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J p b G U v T 3 J p Z 2 l u Z S 5 7 Q 2 9 s b 2 5 u Y T E s M H 0 m c X V v d D s s J n F 1 b 3 Q 7 U 2 V j d G l v b j E v Q X B y a W x l L 0 1 v Z G l m a W N h d G 8 g d G l w b y 5 7 T W V z Z S w x f S Z x d W 9 0 O y w m c X V v d D t T Z W N 0 a W 9 u M S 9 B c H J p b G U v T W 9 k a W Z p Y 2 F 0 b y B 0 a X B v L n t N b 2 R p Z m l j Y S w y f S Z x d W 9 0 O y w m c X V v d D t T Z W N 0 a W 9 u M S 9 B c H J p b G U v T W 9 k a W Z p Y 2 F 0 b y B 0 a X B v L n t U a X B v b G 9 n a W E s M 3 0 m c X V v d D s s J n F 1 b 3 Q 7 U 2 V j d G l v b j E v Q X B y a W x l L 0 1 v Z G l m a W N h d G 8 g d G l w b y 5 7 R G F 0 Y S B p b m l 6 a W 8 s N H 0 m c X V v d D s s J n F 1 b 3 Q 7 U 2 V j d G l v b j E v Q X B y a W x l L 0 1 v Z G l m a W N h d G 8 g d G l w b y 5 7 R G F 0 Y S B m a W 5 l L D V 9 J n F 1 b 3 Q 7 L C Z x d W 9 0 O 1 N l Y 3 R p b 2 4 x L 0 F w c m l s Z S 9 N b 2 R p Z m l j Y X R v I H R p c G 8 u e 0 5 v b W U g R 2 F y Y S w 2 f S Z x d W 9 0 O y w m c X V v d D t T Z W N 0 a W 9 u M S 9 B c H J p b G U v T W 9 k a W Z p Y 2 F 0 b y B 0 a X B v L n t D a X J j b 2 x v L D d 9 J n F 1 b 3 Q 7 L C Z x d W 9 0 O 1 N l Y 3 R p b 2 4 x L 0 F w c m l s Z S 9 N b 2 R p Z m l j Y X R v I H R p c G 8 u e 1 p v b m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Q X B y a W x l L 0 9 y a W d p b m U u e 0 N v b G 9 u b m E x L D B 9 J n F 1 b 3 Q 7 L C Z x d W 9 0 O 1 N l Y 3 R p b 2 4 x L 0 F w c m l s Z S 9 N b 2 R p Z m l j Y X R v I H R p c G 8 u e 0 1 l c 2 U s M X 0 m c X V v d D s s J n F 1 b 3 Q 7 U 2 V j d G l v b j E v Q X B y a W x l L 0 1 v Z G l m a W N h d G 8 g d G l w b y 5 7 T W 9 k a W Z p Y 2 E s M n 0 m c X V v d D s s J n F 1 b 3 Q 7 U 2 V j d G l v b j E v Q X B y a W x l L 0 1 v Z G l m a W N h d G 8 g d G l w b y 5 7 V G l w b 2 x v Z 2 l h L D N 9 J n F 1 b 3 Q 7 L C Z x d W 9 0 O 1 N l Y 3 R p b 2 4 x L 0 F w c m l s Z S 9 N b 2 R p Z m l j Y X R v I H R p c G 8 u e 0 R h d G E g a W 5 p e m l v L D R 9 J n F 1 b 3 Q 7 L C Z x d W 9 0 O 1 N l Y 3 R p b 2 4 x L 0 F w c m l s Z S 9 N b 2 R p Z m l j Y X R v I H R p c G 8 u e 0 R h d G E g Z m l u Z S w 1 f S Z x d W 9 0 O y w m c X V v d D t T Z W N 0 a W 9 u M S 9 B c H J p b G U v T W 9 k a W Z p Y 2 F 0 b y B 0 a X B v L n t O b 2 1 l I E d h c m E s N n 0 m c X V v d D s s J n F 1 b 3 Q 7 U 2 V j d G l v b j E v Q X B y a W x l L 0 1 v Z G l m a W N h d G 8 g d G l w b y 5 7 Q 2 l y Y 2 9 s b y w 3 f S Z x d W 9 0 O y w m c X V v d D t T Z W N 0 a W 9 u M S 9 B c H J p b G U v T W 9 k a W Z p Y 2 F 0 b y B 0 a X B v L n t a b 2 5 h L D h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w c m l s Z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y a W x l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n Z 2 l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N Y W d n a W 8 i I C 8 + P E V u d H J 5 I F R 5 c G U 9 I k Z p b G x l Z E N v b X B s Z X R l U m V z d W x 0 V G 9 X b 3 J r c 2 h l Z X Q i I F Z h b H V l P S J s M S I g L z 4 8 R W 5 0 c n k g V H l w Z T 0 i U X V l c n l J R C I g V m F s d W U 9 I n M w M j I 0 N W U z M y 0 5 N z M 3 L T R m M j A t O W M w N i 1 m N W I 3 Z j Y 1 O T l i O T g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I i A v P j x F b n R y e S B U e X B l P S J G a W x s T G F z d F V w Z G F 0 Z W Q i I F Z h b H V l P S J k M j A y M S 0 w M y 0 w M l Q w O D o 0 N D o y M S 4 z M j g 3 N T Y x W i I g L z 4 8 R W 5 0 c n k g V H l w Z T 0 i R m l s b E N v b H V t b l R 5 c G V z I i B W Y W x 1 Z T 0 i c 0 F B W U F B Q U F B Q m d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F n Z 2 l v L 0 9 y a W d p b m U u e 0 N v b G 9 u b m E x L D B 9 J n F 1 b 3 Q 7 L C Z x d W 9 0 O 1 N l Y 3 R p b 2 4 x L 0 1 h Z 2 d p b y 9 N b 2 R p Z m l j Y X R v I H R p c G 8 u e 0 1 l c 2 U s M X 0 m c X V v d D s s J n F 1 b 3 Q 7 U 2 V j d G l v b j E v T W F n Z 2 l v L 0 1 v Z G l m a W N h d G 8 g d G l w b y 5 7 T W 9 k a W Z p Y 2 E s M n 0 m c X V v d D s s J n F 1 b 3 Q 7 U 2 V j d G l v b j E v T W F n Z 2 l v L 0 1 v Z G l m a W N h d G 8 g d G l w b y 5 7 V G l w b 2 x v Z 2 l h L D N 9 J n F 1 b 3 Q 7 L C Z x d W 9 0 O 1 N l Y 3 R p b 2 4 x L 0 1 h Z 2 d p b y 9 N b 2 R p Z m l j Y X R v I H R p c G 8 u e 0 R h d G E g a W 5 p e m l v L D R 9 J n F 1 b 3 Q 7 L C Z x d W 9 0 O 1 N l Y 3 R p b 2 4 x L 0 1 h Z 2 d p b y 9 N b 2 R p Z m l j Y X R v I H R p c G 8 u e 0 R h d G E g Z m l u Z S w 1 f S Z x d W 9 0 O y w m c X V v d D t T Z W N 0 a W 9 u M S 9 N Y W d n a W 8 v T W 9 k a W Z p Y 2 F 0 b y B 0 a X B v L n t O b 2 1 l I E d h c m E s N n 0 m c X V v d D s s J n F 1 b 3 Q 7 U 2 V j d G l v b j E v T W F n Z 2 l v L 0 1 v Z G l m a W N h d G 8 g d G l w b y 5 7 Q 2 l y Y 2 9 s b y w 3 f S Z x d W 9 0 O y w m c X V v d D t T Z W N 0 a W 9 u M S 9 N Y W d n a W 8 v T W 9 k a W Z p Y 2 F 0 b y B 0 a X B v L n t a b 2 5 h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1 h Z 2 d p b y 9 P c m l n a W 5 l L n t D b 2 x v b m 5 h M S w w f S Z x d W 9 0 O y w m c X V v d D t T Z W N 0 a W 9 u M S 9 N Y W d n a W 8 v T W 9 k a W Z p Y 2 F 0 b y B 0 a X B v L n t N Z X N l L D F 9 J n F 1 b 3 Q 7 L C Z x d W 9 0 O 1 N l Y 3 R p b 2 4 x L 0 1 h Z 2 d p b y 9 N b 2 R p Z m l j Y X R v I H R p c G 8 u e 0 1 v Z G l m a W N h L D J 9 J n F 1 b 3 Q 7 L C Z x d W 9 0 O 1 N l Y 3 R p b 2 4 x L 0 1 h Z 2 d p b y 9 N b 2 R p Z m l j Y X R v I H R p c G 8 u e 1 R p c G 9 s b 2 d p Y S w z f S Z x d W 9 0 O y w m c X V v d D t T Z W N 0 a W 9 u M S 9 N Y W d n a W 8 v T W 9 k a W Z p Y 2 F 0 b y B 0 a X B v L n t E Y X R h I G l u a X p p b y w 0 f S Z x d W 9 0 O y w m c X V v d D t T Z W N 0 a W 9 u M S 9 N Y W d n a W 8 v T W 9 k a W Z p Y 2 F 0 b y B 0 a X B v L n t E Y X R h I G Z p b m U s N X 0 m c X V v d D s s J n F 1 b 3 Q 7 U 2 V j d G l v b j E v T W F n Z 2 l v L 0 1 v Z G l m a W N h d G 8 g d G l w b y 5 7 T m 9 t Z S B H Y X J h L D Z 9 J n F 1 b 3 Q 7 L C Z x d W 9 0 O 1 N l Y 3 R p b 2 4 x L 0 1 h Z 2 d p b y 9 N b 2 R p Z m l j Y X R v I H R p c G 8 u e 0 N p c m N v b G 8 s N 3 0 m c X V v d D s s J n F 1 b 3 Q 7 U 2 V j d G l v b j E v T W F n Z 2 l v L 0 1 v Z G l m a W N h d G 8 g d G l w b y 5 7 W m 9 u Y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W F n Z 2 l v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n a W 8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a X V n b m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d p d W d u b y I g L z 4 8 R W 5 0 c n k g V H l w Z T 0 i R m l s b G V k Q 2 9 t c G x l d G V S Z X N 1 b H R U b 1 d v c m t z a G V l d C I g V m F s d W U 9 I m w x I i A v P j x F b n R y e S B U e X B l P S J R d W V y e U l E I i B W Y W x 1 Z T 0 i c 2 Q y M T I 0 Y 2 J h L W Z h O G E t N D R l N y 0 4 Z D F h L T d m N m Y y Y j A z N W V i N i I g L z 4 8 R W 5 0 c n k g V H l w Z T 0 i R m l s b E x h c 3 R V c G R h d G V k I i B W Y W x 1 Z T 0 i Z D I w M j E t M D M t M D J U M D g 6 N D Q 6 M j E u M j M 3 O T A 3 M 1 o i I C 8 + P E V u d H J 5 I F R 5 c G U 9 I k Z p b G x D b 2 x 1 b W 5 U e X B l c y I g V m F s d W U 9 I n N B Q V l B Q U F B Q U J n Q U E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t d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a X V n b m 8 v T 3 J p Z 2 l u Z S 5 7 Q 2 9 s b 2 5 u Y T E s M H 0 m c X V v d D s s J n F 1 b 3 Q 7 U 2 V j d G l v b j E v R 2 l 1 Z 2 5 v L 0 1 v Z G l m a W N h d G 8 g d G l w b y 5 7 T W V z Z S w x f S Z x d W 9 0 O y w m c X V v d D t T Z W N 0 a W 9 u M S 9 H a X V n b m 8 v T W 9 k a W Z p Y 2 F 0 b y B 0 a X B v L n t N b 2 R p Z m l j Y S w y f S Z x d W 9 0 O y w m c X V v d D t T Z W N 0 a W 9 u M S 9 H a X V n b m 8 v T W 9 k a W Z p Y 2 F 0 b y B 0 a X B v L n t U a X B v b G 9 n a W E s M 3 0 m c X V v d D s s J n F 1 b 3 Q 7 U 2 V j d G l v b j E v R 2 l 1 Z 2 5 v L 0 1 v Z G l m a W N h d G 8 g d G l w b y 5 7 R G F 0 Y S B p b m l 6 a W 8 s N H 0 m c X V v d D s s J n F 1 b 3 Q 7 U 2 V j d G l v b j E v R 2 l 1 Z 2 5 v L 0 1 v Z G l m a W N h d G 8 g d G l w b y 5 7 R G F 0 Y S B m a W 5 l L D V 9 J n F 1 b 3 Q 7 L C Z x d W 9 0 O 1 N l Y 3 R p b 2 4 x L 0 d p d W d u b y 9 N b 2 R p Z m l j Y X R v I H R p c G 8 u e 0 5 v b W U g R 2 F y Y S w 2 f S Z x d W 9 0 O y w m c X V v d D t T Z W N 0 a W 9 u M S 9 H a X V n b m 8 v T W 9 k a W Z p Y 2 F 0 b y B 0 a X B v L n t D a X J j b 2 x v L D d 9 J n F 1 b 3 Q 7 L C Z x d W 9 0 O 1 N l Y 3 R p b 2 4 x L 0 d p d W d u b y 9 N b 2 R p Z m l j Y X R v I H R p c G 8 u e 1 p v b m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R 2 l 1 Z 2 5 v L 0 9 y a W d p b m U u e 0 N v b G 9 u b m E x L D B 9 J n F 1 b 3 Q 7 L C Z x d W 9 0 O 1 N l Y 3 R p b 2 4 x L 0 d p d W d u b y 9 N b 2 R p Z m l j Y X R v I H R p c G 8 u e 0 1 l c 2 U s M X 0 m c X V v d D s s J n F 1 b 3 Q 7 U 2 V j d G l v b j E v R 2 l 1 Z 2 5 v L 0 1 v Z G l m a W N h d G 8 g d G l w b y 5 7 T W 9 k a W Z p Y 2 E s M n 0 m c X V v d D s s J n F 1 b 3 Q 7 U 2 V j d G l v b j E v R 2 l 1 Z 2 5 v L 0 1 v Z G l m a W N h d G 8 g d G l w b y 5 7 V G l w b 2 x v Z 2 l h L D N 9 J n F 1 b 3 Q 7 L C Z x d W 9 0 O 1 N l Y 3 R p b 2 4 x L 0 d p d W d u b y 9 N b 2 R p Z m l j Y X R v I H R p c G 8 u e 0 R h d G E g a W 5 p e m l v L D R 9 J n F 1 b 3 Q 7 L C Z x d W 9 0 O 1 N l Y 3 R p b 2 4 x L 0 d p d W d u b y 9 N b 2 R p Z m l j Y X R v I H R p c G 8 u e 0 R h d G E g Z m l u Z S w 1 f S Z x d W 9 0 O y w m c X V v d D t T Z W N 0 a W 9 u M S 9 H a X V n b m 8 v T W 9 k a W Z p Y 2 F 0 b y B 0 a X B v L n t O b 2 1 l I E d h c m E s N n 0 m c X V v d D s s J n F 1 b 3 Q 7 U 2 V j d G l v b j E v R 2 l 1 Z 2 5 v L 0 1 v Z G l m a W N h d G 8 g d G l w b y 5 7 Q 2 l y Y 2 9 s b y w 3 f S Z x d W 9 0 O y w m c X V v d D t T Z W N 0 a W 9 u M S 9 H a X V n b m 8 v T W 9 k a W Z p Y 2 F 0 b y B 0 a X B v L n t a b 2 5 h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a X V n b m 8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p d W d u b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1 Z 2 x p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T H V n b G l v I i A v P j x F b n R y e S B U e X B l P S J G a W x s Z W R D b 2 1 w b G V 0 Z V J l c 3 V s d F R v V 2 9 y a 3 N o Z W V 0 I i B W Y W x 1 Z T 0 i b D E i I C 8 + P E V u d H J 5 I F R 5 c G U 9 I l F 1 Z X J 5 S U Q i I F Z h b H V l P S J z Z m N m N D h h Y z M t N G F k N S 0 0 O D M w L W F k Y W Y t M z Q w M G U 4 O W E 3 Z W R k I i A v P j x F b n R y e S B U e X B l P S J G a W x s T G F z d F V w Z G F 0 Z W Q i I F Z h b H V l P S J k M j A y M S 0 w M y 0 w M l Q w O D o 0 N D o y M S 4 x N j c z M j A 5 W i I g L z 4 8 R W 5 0 c n k g V H l w Z T 0 i R m l s b E N v b H V t b l R 5 c G V z I i B W Y W x 1 Z T 0 i c 0 F B W U F B Q U F B Q m d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y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1 Z 2 x p b y 9 P c m l n a W 5 l L n t D b 2 x v b m 5 h M S w w f S Z x d W 9 0 O y w m c X V v d D t T Z W N 0 a W 9 u M S 9 M d W d s a W 8 v T W 9 k a W Z p Y 2 F 0 b y B 0 a X B v L n t N Z X N l L D F 9 J n F 1 b 3 Q 7 L C Z x d W 9 0 O 1 N l Y 3 R p b 2 4 x L 0 x 1 Z 2 x p b y 9 N b 2 R p Z m l j Y X R v I H R p c G 8 u e 0 1 v Z G l m a W N h L D J 9 J n F 1 b 3 Q 7 L C Z x d W 9 0 O 1 N l Y 3 R p b 2 4 x L 0 x 1 Z 2 x p b y 9 N b 2 R p Z m l j Y X R v I H R p c G 8 u e 1 R p c G 9 s b 2 d p Y S w z f S Z x d W 9 0 O y w m c X V v d D t T Z W N 0 a W 9 u M S 9 M d W d s a W 8 v T W 9 k a W Z p Y 2 F 0 b y B 0 a X B v L n t E Y X R h I G l u a X p p b y w 0 f S Z x d W 9 0 O y w m c X V v d D t T Z W N 0 a W 9 u M S 9 M d W d s a W 8 v T W 9 k a W Z p Y 2 F 0 b y B 0 a X B v L n t E Y X R h I G Z p b m U s N X 0 m c X V v d D s s J n F 1 b 3 Q 7 U 2 V j d G l v b j E v T H V n b G l v L 0 1 v Z G l m a W N h d G 8 g d G l w b y 5 7 T m 9 t Z S B H Y X J h L D Z 9 J n F 1 b 3 Q 7 L C Z x d W 9 0 O 1 N l Y 3 R p b 2 4 x L 0 x 1 Z 2 x p b y 9 N b 2 R p Z m l j Y X R v I H R p c G 8 u e 0 N p c m N v b G 8 s N 3 0 m c X V v d D s s J n F 1 b 3 Q 7 U 2 V j d G l v b j E v T H V n b G l v L 0 1 v Z G l m a W N h d G 8 g d G l w b y 5 7 W m 9 u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M d W d s a W 8 v T 3 J p Z 2 l u Z S 5 7 Q 2 9 s b 2 5 u Y T E s M H 0 m c X V v d D s s J n F 1 b 3 Q 7 U 2 V j d G l v b j E v T H V n b G l v L 0 1 v Z G l m a W N h d G 8 g d G l w b y 5 7 T W V z Z S w x f S Z x d W 9 0 O y w m c X V v d D t T Z W N 0 a W 9 u M S 9 M d W d s a W 8 v T W 9 k a W Z p Y 2 F 0 b y B 0 a X B v L n t N b 2 R p Z m l j Y S w y f S Z x d W 9 0 O y w m c X V v d D t T Z W N 0 a W 9 u M S 9 M d W d s a W 8 v T W 9 k a W Z p Y 2 F 0 b y B 0 a X B v L n t U a X B v b G 9 n a W E s M 3 0 m c X V v d D s s J n F 1 b 3 Q 7 U 2 V j d G l v b j E v T H V n b G l v L 0 1 v Z G l m a W N h d G 8 g d G l w b y 5 7 R G F 0 Y S B p b m l 6 a W 8 s N H 0 m c X V v d D s s J n F 1 b 3 Q 7 U 2 V j d G l v b j E v T H V n b G l v L 0 1 v Z G l m a W N h d G 8 g d G l w b y 5 7 R G F 0 Y S B m a W 5 l L D V 9 J n F 1 b 3 Q 7 L C Z x d W 9 0 O 1 N l Y 3 R p b 2 4 x L 0 x 1 Z 2 x p b y 9 N b 2 R p Z m l j Y X R v I H R p c G 8 u e 0 5 v b W U g R 2 F y Y S w 2 f S Z x d W 9 0 O y w m c X V v d D t T Z W N 0 a W 9 u M S 9 M d W d s a W 8 v T W 9 k a W Z p Y 2 F 0 b y B 0 a X B v L n t D a X J j b 2 x v L D d 9 J n F 1 b 3 Q 7 L C Z x d W 9 0 O 1 N l Y 3 R p b 2 4 x L 0 x 1 Z 2 x p b y 9 N b 2 R p Z m l j Y X R v I H R p c G 8 u e 1 p v b m E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x 1 Z 2 x p b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H V n b G l v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d v c 3 R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B Z 2 9 z d G 8 i I C 8 + P E V u d H J 5 I F R 5 c G U 9 I k Z p b G x l Z E N v b X B s Z X R l U m V z d W x 0 V G 9 X b 3 J r c 2 h l Z X Q i I F Z h b H V l P S J s M S I g L z 4 8 R W 5 0 c n k g V H l w Z T 0 i U X V l c n l J R C I g V m F s d W U 9 I n M 3 Z D Y 0 N m Q 0 Y S 1 k Y m Z i L T Q z M m U t O G E 4 N y 0 0 N T I y Y j N l Z D A 5 N z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w I i A v P j x F b n R y e S B U e X B l P S J G a W x s T G F z d F V w Z G F 0 Z W Q i I F Z h b H V l P S J k M j A y M S 0 w M y 0 w M l Q w O D o 0 N D o y M S 4 x M j Y 2 N D Y 2 W i I g L z 4 8 R W 5 0 c n k g V H l w Z T 0 i R m l s b E N v b H V t b l R 5 c G V z I i B W Y W x 1 Z T 0 i c 0 F B W U F B Q U F B Q m d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d v c 3 R v L 0 9 y a W d p b m U u e 0 N v b G 9 u b m E x L D B 9 J n F 1 b 3 Q 7 L C Z x d W 9 0 O 1 N l Y 3 R p b 2 4 x L 0 F n b 3 N 0 b y 9 N b 2 R p Z m l j Y X R v I H R p c G 8 u e 0 1 l c 2 U s M X 0 m c X V v d D s s J n F 1 b 3 Q 7 U 2 V j d G l v b j E v Q W d v c 3 R v L 0 1 v Z G l m a W N h d G 8 g d G l w b y 5 7 T W 9 k a W Z p Y 2 E s M n 0 m c X V v d D s s J n F 1 b 3 Q 7 U 2 V j d G l v b j E v Q W d v c 3 R v L 0 1 v Z G l m a W N h d G 8 g d G l w b y 5 7 V G l w b 2 x v Z 2 l h L D N 9 J n F 1 b 3 Q 7 L C Z x d W 9 0 O 1 N l Y 3 R p b 2 4 x L 0 F n b 3 N 0 b y 9 N b 2 R p Z m l j Y X R v I H R p c G 8 u e 0 R h d G E g a W 5 p e m l v L D R 9 J n F 1 b 3 Q 7 L C Z x d W 9 0 O 1 N l Y 3 R p b 2 4 x L 0 F n b 3 N 0 b y 9 N b 2 R p Z m l j Y X R v I H R p c G 8 u e 0 R h d G E g Z m l u Z S w 1 f S Z x d W 9 0 O y w m c X V v d D t T Z W N 0 a W 9 u M S 9 B Z 2 9 z d G 8 v T W 9 k a W Z p Y 2 F 0 b y B 0 a X B v L n t O b 2 1 l I E d h c m E s N n 0 m c X V v d D s s J n F 1 b 3 Q 7 U 2 V j d G l v b j E v Q W d v c 3 R v L 0 1 v Z G l m a W N h d G 8 g d G l w b y 5 7 Q 2 l y Y 2 9 s b y w 3 f S Z x d W 9 0 O y w m c X V v d D t T Z W N 0 a W 9 u M S 9 B Z 2 9 z d G 8 v T W 9 k a W Z p Y 2 F 0 b y B 0 a X B v L n t a b 2 5 h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F n b 3 N 0 b y 9 P c m l n a W 5 l L n t D b 2 x v b m 5 h M S w w f S Z x d W 9 0 O y w m c X V v d D t T Z W N 0 a W 9 u M S 9 B Z 2 9 z d G 8 v T W 9 k a W Z p Y 2 F 0 b y B 0 a X B v L n t N Z X N l L D F 9 J n F 1 b 3 Q 7 L C Z x d W 9 0 O 1 N l Y 3 R p b 2 4 x L 0 F n b 3 N 0 b y 9 N b 2 R p Z m l j Y X R v I H R p c G 8 u e 0 1 v Z G l m a W N h L D J 9 J n F 1 b 3 Q 7 L C Z x d W 9 0 O 1 N l Y 3 R p b 2 4 x L 0 F n b 3 N 0 b y 9 N b 2 R p Z m l j Y X R v I H R p c G 8 u e 1 R p c G 9 s b 2 d p Y S w z f S Z x d W 9 0 O y w m c X V v d D t T Z W N 0 a W 9 u M S 9 B Z 2 9 z d G 8 v T W 9 k a W Z p Y 2 F 0 b y B 0 a X B v L n t E Y X R h I G l u a X p p b y w 0 f S Z x d W 9 0 O y w m c X V v d D t T Z W N 0 a W 9 u M S 9 B Z 2 9 z d G 8 v T W 9 k a W Z p Y 2 F 0 b y B 0 a X B v L n t E Y X R h I G Z p b m U s N X 0 m c X V v d D s s J n F 1 b 3 Q 7 U 2 V j d G l v b j E v Q W d v c 3 R v L 0 1 v Z G l m a W N h d G 8 g d G l w b y 5 7 T m 9 t Z S B H Y X J h L D Z 9 J n F 1 b 3 Q 7 L C Z x d W 9 0 O 1 N l Y 3 R p b 2 4 x L 0 F n b 3 N 0 b y 9 N b 2 R p Z m l j Y X R v I H R p c G 8 u e 0 N p c m N v b G 8 s N 3 0 m c X V v d D s s J n F 1 b 3 Q 7 U 2 V j d G l v b j E v Q W d v c 3 R v L 0 1 v Z G l m a W N h d G 8 g d G l w b y 5 7 W m 9 u Y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d v c 3 R v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2 9 z d G 8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R 0 Z W 1 i c m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1 N l d H R l b W J y Z S I g L z 4 8 R W 5 0 c n k g V H l w Z T 0 i R m l s b G V k Q 2 9 t c G x l d G V S Z X N 1 b H R U b 1 d v c m t z a G V l d C I g V m F s d W U 9 I m w x I i A v P j x F b n R y e S B U e X B l P S J R d W V y e U l E I i B W Y W x 1 Z T 0 i c z Q 0 M W Y y M T R j L W Q 3 Z D U t N D c y Y S 1 i Z D Y 5 L W R i Y z k x N D g x M z Y 5 O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c i I C 8 + P E V u d H J 5 I F R 5 c G U 9 I k Z p b G x M Y X N 0 V X B k Y X R l Z C I g V m F s d W U 9 I m Q y M D I x L T A z L T A y V D A 4 O j Q 0 O j I w L j k z N D k x O D B a I i A v P j x F b n R y e S B U e X B l P S J G a W x s Q 2 9 s d W 1 u V H l w Z X M i I F Z h b H V l P S J z Q U F Z Q U F B Q U F C Z 0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X R 0 Z W 1 i c m U v T 3 J p Z 2 l u Z S 5 7 Q 2 9 s b 2 5 u Y T E s M H 0 m c X V v d D s s J n F 1 b 3 Q 7 U 2 V j d G l v b j E v U 2 V 0 d G V t Y n J l L 0 1 v Z G l m a W N h d G 8 g d G l w b y 5 7 T W V z Z S w x f S Z x d W 9 0 O y w m c X V v d D t T Z W N 0 a W 9 u M S 9 T Z X R 0 Z W 1 i c m U v T W 9 k a W Z p Y 2 F 0 b y B 0 a X B v L n t N b 2 R p Z m l j Y S w y f S Z x d W 9 0 O y w m c X V v d D t T Z W N 0 a W 9 u M S 9 T Z X R 0 Z W 1 i c m U v T W 9 k a W Z p Y 2 F 0 b y B 0 a X B v L n t U a X B v b G 9 n a W E s M 3 0 m c X V v d D s s J n F 1 b 3 Q 7 U 2 V j d G l v b j E v U 2 V 0 d G V t Y n J l L 0 1 v Z G l m a W N h d G 8 g d G l w b y 5 7 R G F 0 Y S B p b m l 6 a W 8 s N H 0 m c X V v d D s s J n F 1 b 3 Q 7 U 2 V j d G l v b j E v U 2 V 0 d G V t Y n J l L 0 1 v Z G l m a W N h d G 8 g d G l w b y 5 7 R G F 0 Y S B m a W 5 l L D V 9 J n F 1 b 3 Q 7 L C Z x d W 9 0 O 1 N l Y 3 R p b 2 4 x L 1 N l d H R l b W J y Z S 9 N b 2 R p Z m l j Y X R v I H R p c G 8 u e 0 5 v b W U g R 2 F y Y S w 2 f S Z x d W 9 0 O y w m c X V v d D t T Z W N 0 a W 9 u M S 9 T Z X R 0 Z W 1 i c m U v T W 9 k a W Z p Y 2 F 0 b y B 0 a X B v L n t D a X J j b 2 x v L D d 9 J n F 1 b 3 Q 7 L C Z x d W 9 0 O 1 N l Y 3 R p b 2 4 x L 1 N l d H R l b W J y Z S 9 N b 2 R p Z m l j Y X R v I H R p c G 8 u e 1 p v b m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U 2 V 0 d G V t Y n J l L 0 9 y a W d p b m U u e 0 N v b G 9 u b m E x L D B 9 J n F 1 b 3 Q 7 L C Z x d W 9 0 O 1 N l Y 3 R p b 2 4 x L 1 N l d H R l b W J y Z S 9 N b 2 R p Z m l j Y X R v I H R p c G 8 u e 0 1 l c 2 U s M X 0 m c X V v d D s s J n F 1 b 3 Q 7 U 2 V j d G l v b j E v U 2 V 0 d G V t Y n J l L 0 1 v Z G l m a W N h d G 8 g d G l w b y 5 7 T W 9 k a W Z p Y 2 E s M n 0 m c X V v d D s s J n F 1 b 3 Q 7 U 2 V j d G l v b j E v U 2 V 0 d G V t Y n J l L 0 1 v Z G l m a W N h d G 8 g d G l w b y 5 7 V G l w b 2 x v Z 2 l h L D N 9 J n F 1 b 3 Q 7 L C Z x d W 9 0 O 1 N l Y 3 R p b 2 4 x L 1 N l d H R l b W J y Z S 9 N b 2 R p Z m l j Y X R v I H R p c G 8 u e 0 R h d G E g a W 5 p e m l v L D R 9 J n F 1 b 3 Q 7 L C Z x d W 9 0 O 1 N l Y 3 R p b 2 4 x L 1 N l d H R l b W J y Z S 9 N b 2 R p Z m l j Y X R v I H R p c G 8 u e 0 R h d G E g Z m l u Z S w 1 f S Z x d W 9 0 O y w m c X V v d D t T Z W N 0 a W 9 u M S 9 T Z X R 0 Z W 1 i c m U v T W 9 k a W Z p Y 2 F 0 b y B 0 a X B v L n t O b 2 1 l I E d h c m E s N n 0 m c X V v d D s s J n F 1 b 3 Q 7 U 2 V j d G l v b j E v U 2 V 0 d G V t Y n J l L 0 1 v Z G l m a W N h d G 8 g d G l w b y 5 7 Q 2 l y Y 2 9 s b y w 3 f S Z x d W 9 0 O y w m c X V v d D t T Z W N 0 a W 9 u M S 9 T Z X R 0 Z W 1 i c m U v T W 9 k a W Z p Y 2 F 0 b y B 0 a X B v L n t a b 2 5 h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Z X R 0 Z W 1 i c m U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d H R l b W J y Z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0 d G 9 i c m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9 0 d G 9 i c m U i I C 8 + P E V u d H J 5 I F R 5 c G U 9 I k Z p b G x l Z E N v b X B s Z X R l U m V z d W x 0 V G 9 X b 3 J r c 2 h l Z X Q i I F Z h b H V l P S J s M S I g L z 4 8 R W 5 0 c n k g V H l w Z T 0 i U X V l c n l J R C I g V m F s d W U 9 I n N m Y W M y M z Y 1 Z i 0 2 N j Y w L T Q 1 Z D Q t Y W J l N S 0 w M D U x N z U x M T R j Z T M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4 I i A v P j x F b n R y e S B U e X B l P S J G a W x s T G F z d F V w Z G F 0 Z W Q i I F Z h b H V l P S J k M j A y M S 0 w M y 0 w M l Q w O D o 0 N D o y M C 4 4 N T Q y O T A 1 W i I g L z 4 8 R W 5 0 c n k g V H l w Z T 0 i R m l s b E N v b H V t b l R 5 c G V z I i B W Y W x 1 Z T 0 i c 0 F B W U F B Q U F B Q m d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3 R 0 b 2 J y Z S 9 P c m l n a W 5 l L n t D b 2 x v b m 5 h M S w w f S Z x d W 9 0 O y w m c X V v d D t T Z W N 0 a W 9 u M S 9 P d H R v Y n J l L 0 1 v Z G l m a W N h d G 8 g d G l w b y 5 7 T W V z Z S w x f S Z x d W 9 0 O y w m c X V v d D t T Z W N 0 a W 9 u M S 9 P d H R v Y n J l L 0 1 v Z G l m a W N h d G 8 g d G l w b y 5 7 T W 9 k a W Z p Y 2 E s M n 0 m c X V v d D s s J n F 1 b 3 Q 7 U 2 V j d G l v b j E v T 3 R 0 b 2 J y Z S 9 N b 2 R p Z m l j Y X R v I H R p c G 8 u e 1 R p c G 9 s b 2 d p Y S w z f S Z x d W 9 0 O y w m c X V v d D t T Z W N 0 a W 9 u M S 9 P d H R v Y n J l L 0 1 v Z G l m a W N h d G 8 g d G l w b y 5 7 R G F 0 Y S B p b m l 6 a W 8 s N H 0 m c X V v d D s s J n F 1 b 3 Q 7 U 2 V j d G l v b j E v T 3 R 0 b 2 J y Z S 9 N b 2 R p Z m l j Y X R v I H R p c G 8 u e 0 R h d G E g Z m l u Z S w 1 f S Z x d W 9 0 O y w m c X V v d D t T Z W N 0 a W 9 u M S 9 P d H R v Y n J l L 0 1 v Z G l m a W N h d G 8 g d G l w b y 5 7 T m 9 t Z S B H Y X J h L D Z 9 J n F 1 b 3 Q 7 L C Z x d W 9 0 O 1 N l Y 3 R p b 2 4 x L 0 9 0 d G 9 i c m U v T W 9 k a W Z p Y 2 F 0 b y B 0 a X B v L n t D a X J j b 2 x v L D d 9 J n F 1 b 3 Q 7 L C Z x d W 9 0 O 1 N l Y 3 R p b 2 4 x L 0 9 0 d G 9 i c m U v T W 9 k a W Z p Y 2 F 0 b y B 0 a X B v L n t a b 2 5 h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9 0 d G 9 i c m U v T 3 J p Z 2 l u Z S 5 7 Q 2 9 s b 2 5 u Y T E s M H 0 m c X V v d D s s J n F 1 b 3 Q 7 U 2 V j d G l v b j E v T 3 R 0 b 2 J y Z S 9 N b 2 R p Z m l j Y X R v I H R p c G 8 u e 0 1 l c 2 U s M X 0 m c X V v d D s s J n F 1 b 3 Q 7 U 2 V j d G l v b j E v T 3 R 0 b 2 J y Z S 9 N b 2 R p Z m l j Y X R v I H R p c G 8 u e 0 1 v Z G l m a W N h L D J 9 J n F 1 b 3 Q 7 L C Z x d W 9 0 O 1 N l Y 3 R p b 2 4 x L 0 9 0 d G 9 i c m U v T W 9 k a W Z p Y 2 F 0 b y B 0 a X B v L n t U a X B v b G 9 n a W E s M 3 0 m c X V v d D s s J n F 1 b 3 Q 7 U 2 V j d G l v b j E v T 3 R 0 b 2 J y Z S 9 N b 2 R p Z m l j Y X R v I H R p c G 8 u e 0 R h d G E g a W 5 p e m l v L D R 9 J n F 1 b 3 Q 7 L C Z x d W 9 0 O 1 N l Y 3 R p b 2 4 x L 0 9 0 d G 9 i c m U v T W 9 k a W Z p Y 2 F 0 b y B 0 a X B v L n t E Y X R h I G Z p b m U s N X 0 m c X V v d D s s J n F 1 b 3 Q 7 U 2 V j d G l v b j E v T 3 R 0 b 2 J y Z S 9 N b 2 R p Z m l j Y X R v I H R p c G 8 u e 0 5 v b W U g R 2 F y Y S w 2 f S Z x d W 9 0 O y w m c X V v d D t T Z W N 0 a W 9 u M S 9 P d H R v Y n J l L 0 1 v Z G l m a W N h d G 8 g d G l w b y 5 7 Q 2 l y Y 2 9 s b y w 3 f S Z x d W 9 0 O y w m c X V v d D t T Z W N 0 a W 9 u M S 9 P d H R v Y n J l L 0 1 v Z G l m a W N h d G 8 g d G l w b y 5 7 W m 9 u Y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3 R 0 b 2 J y Z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R 0 b 2 J y Z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v d m V t Y n J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O b 3 Z l b W J y Z S I g L z 4 8 R W 5 0 c n k g V H l w Z T 0 i R m l s b G V k Q 2 9 t c G x l d G V S Z X N 1 b H R U b 1 d v c m t z a G V l d C I g V m F s d W U 9 I m w x I i A v P j x F b n R y e S B U e X B l P S J R d W V y e U l E I i B W Y W x 1 Z T 0 i c z M 0 Y T Z m Y W Q 4 L W F k M W Y t N D Q 0 Z C 0 4 N D Z h L T E y Z D k y Y m F m N D Y y Y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E i I C 8 + P E V u d H J 5 I F R 5 c G U 9 I k Z p b G x M Y X N 0 V X B k Y X R l Z C I g V m F s d W U 9 I m Q y M D I x L T A z L T A y V D A 4 O j Q 0 O j I w L j g w M T c 2 N T R a I i A v P j x F b n R y e S B U e X B l P S J G a W x s Q 2 9 s d W 1 u V H l w Z X M i I F Z h b H V l P S J z Q U F Z Q U F B Q U F C Z 0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O b 3 Z l b W J y Z S 9 P c m l n a W 5 l L n t D b 2 x v b m 5 h M S w w f S Z x d W 9 0 O y w m c X V v d D t T Z W N 0 a W 9 u M S 9 O b 3 Z l b W J y Z S 9 N b 2 R p Z m l j Y X R v I H R p c G 8 u e 0 1 l c 2 U s M X 0 m c X V v d D s s J n F 1 b 3 Q 7 U 2 V j d G l v b j E v T m 9 2 Z W 1 i c m U v T W 9 k a W Z p Y 2 F 0 b y B 0 a X B v L n t N b 2 R p Z m l j Y S w y f S Z x d W 9 0 O y w m c X V v d D t T Z W N 0 a W 9 u M S 9 O b 3 Z l b W J y Z S 9 N b 2 R p Z m l j Y X R v I H R p c G 8 u e 1 R p c G 9 s b 2 d p Y S w z f S Z x d W 9 0 O y w m c X V v d D t T Z W N 0 a W 9 u M S 9 O b 3 Z l b W J y Z S 9 N b 2 R p Z m l j Y X R v I H R p c G 8 u e 0 R h d G E g a W 5 p e m l v L D R 9 J n F 1 b 3 Q 7 L C Z x d W 9 0 O 1 N l Y 3 R p b 2 4 x L 0 5 v d m V t Y n J l L 0 1 v Z G l m a W N h d G 8 g d G l w b y 5 7 R G F 0 Y S B m a W 5 l L D V 9 J n F 1 b 3 Q 7 L C Z x d W 9 0 O 1 N l Y 3 R p b 2 4 x L 0 5 v d m V t Y n J l L 0 1 v Z G l m a W N h d G 8 g d G l w b y 5 7 T m 9 t Z S B H Y X J h L D Z 9 J n F 1 b 3 Q 7 L C Z x d W 9 0 O 1 N l Y 3 R p b 2 4 x L 0 5 v d m V t Y n J l L 0 1 v Z G l m a W N h d G 8 g d G l w b y 5 7 Q 2 l y Y 2 9 s b y w 3 f S Z x d W 9 0 O y w m c X V v d D t T Z W N 0 a W 9 u M S 9 O b 3 Z l b W J y Z S 9 N b 2 R p Z m l j Y X R v I H R p c G 8 u e 1 p v b m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T m 9 2 Z W 1 i c m U v T 3 J p Z 2 l u Z S 5 7 Q 2 9 s b 2 5 u Y T E s M H 0 m c X V v d D s s J n F 1 b 3 Q 7 U 2 V j d G l v b j E v T m 9 2 Z W 1 i c m U v T W 9 k a W Z p Y 2 F 0 b y B 0 a X B v L n t N Z X N l L D F 9 J n F 1 b 3 Q 7 L C Z x d W 9 0 O 1 N l Y 3 R p b 2 4 x L 0 5 v d m V t Y n J l L 0 1 v Z G l m a W N h d G 8 g d G l w b y 5 7 T W 9 k a W Z p Y 2 E s M n 0 m c X V v d D s s J n F 1 b 3 Q 7 U 2 V j d G l v b j E v T m 9 2 Z W 1 i c m U v T W 9 k a W Z p Y 2 F 0 b y B 0 a X B v L n t U a X B v b G 9 n a W E s M 3 0 m c X V v d D s s J n F 1 b 3 Q 7 U 2 V j d G l v b j E v T m 9 2 Z W 1 i c m U v T W 9 k a W Z p Y 2 F 0 b y B 0 a X B v L n t E Y X R h I G l u a X p p b y w 0 f S Z x d W 9 0 O y w m c X V v d D t T Z W N 0 a W 9 u M S 9 O b 3 Z l b W J y Z S 9 N b 2 R p Z m l j Y X R v I H R p c G 8 u e 0 R h d G E g Z m l u Z S w 1 f S Z x d W 9 0 O y w m c X V v d D t T Z W N 0 a W 9 u M S 9 O b 3 Z l b W J y Z S 9 N b 2 R p Z m l j Y X R v I H R p c G 8 u e 0 5 v b W U g R 2 F y Y S w 2 f S Z x d W 9 0 O y w m c X V v d D t T Z W N 0 a W 9 u M S 9 O b 3 Z l b W J y Z S 9 N b 2 R p Z m l j Y X R v I H R p c G 8 u e 0 N p c m N v b G 8 s N 3 0 m c X V v d D s s J n F 1 b 3 Q 7 U 2 V j d G l v b j E v T m 9 2 Z W 1 i c m U v T W 9 k a W Z p Y 2 F 0 b y B 0 a X B v L n t a b 2 5 h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b 3 Z l b W J y Z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9 2 Z W 1 i c m U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N l b W J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R G l j Z W 1 i c m U i I C 8 + P E V u d H J 5 I F R 5 c G U 9 I k Z p b G x l Z E N v b X B s Z X R l U m V z d W x 0 V G 9 X b 3 J r c 2 h l Z X Q i I F Z h b H V l P S J s M S I g L z 4 8 R W 5 0 c n k g V H l w Z T 0 i U X V l c n l J R C I g V m F s d W U 9 I n M y M z l k Y j I y O C 0 3 M 2 F m L T Q w Z W E t O D J k M S 1 j Y j E 3 N j k w Y T d i M W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i I C 8 + P E V u d H J 5 I F R 5 c G U 9 I k Z p b G x M Y X N 0 V X B k Y X R l Z C I g V m F s d W U 9 I m Q y M D I x L T A z L T A y V D A 4 O j Q 0 O j I w L j c z M T M x M T l a I i A v P j x F b n R y e S B U e X B l P S J G a W x s Q 2 9 s d W 1 u V H l w Z X M i I F Z h b H V l P S J z Q U F Z Q U F B Q U d C Z 0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a W N l b W J y Z S 9 P c m l n a W 5 l L n t D b 2 x v b m 5 h M S w w f S Z x d W 9 0 O y w m c X V v d D t T Z W N 0 a W 9 u M S 9 E a W N l b W J y Z S 9 N b 2 R p Z m l j Y X R v I H R p c G 8 u e 0 1 l c 2 U s M X 0 m c X V v d D s s J n F 1 b 3 Q 7 U 2 V j d G l v b j E v R G l j Z W 1 i c m U v T W 9 k a W Z p Y 2 F 0 b y B 0 a X B v L n t N b 2 R p Z m l j Y S w y f S Z x d W 9 0 O y w m c X V v d D t T Z W N 0 a W 9 u M S 9 E a W N l b W J y Z S 9 N b 2 R p Z m l j Y X R v I H R p c G 8 u e 1 R p c G 9 s b 2 d p Y S w z f S Z x d W 9 0 O y w m c X V v d D t T Z W N 0 a W 9 u M S 9 E a W N l b W J y Z S 9 N b 2 R p Z m l j Y X R v I H R p c G 8 u e 0 R h d G E g a W 5 p e m l v L D R 9 J n F 1 b 3 Q 7 L C Z x d W 9 0 O 1 N l Y 3 R p b 2 4 x L 0 R p Y 2 V t Y n J l L 0 1 v Z G l m a W N h d G 8 g d G l w b y 5 7 R G F 0 Y S B m a W 5 l L D V 9 J n F 1 b 3 Q 7 L C Z x d W 9 0 O 1 N l Y 3 R p b 2 4 x L 0 R p Y 2 V t Y n J l L 0 1 v Z G l m a W N h d G 8 g d G l w b y 5 7 T m 9 t Z S B H Y X J h L D Z 9 J n F 1 b 3 Q 7 L C Z x d W 9 0 O 1 N l Y 3 R p b 2 4 x L 0 R p Y 2 V t Y n J l L 0 1 v Z G l m a W N h d G 8 g d G l w b y 5 7 Q 2 l y Y 2 9 s b y w 3 f S Z x d W 9 0 O y w m c X V v d D t T Z W N 0 a W 9 u M S 9 E a W N l b W J y Z S 9 N b 2 R p Z m l j Y X R v I H R p c G 8 u e 1 p v b m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R G l j Z W 1 i c m U v T 3 J p Z 2 l u Z S 5 7 Q 2 9 s b 2 5 u Y T E s M H 0 m c X V v d D s s J n F 1 b 3 Q 7 U 2 V j d G l v b j E v R G l j Z W 1 i c m U v T W 9 k a W Z p Y 2 F 0 b y B 0 a X B v L n t N Z X N l L D F 9 J n F 1 b 3 Q 7 L C Z x d W 9 0 O 1 N l Y 3 R p b 2 4 x L 0 R p Y 2 V t Y n J l L 0 1 v Z G l m a W N h d G 8 g d G l w b y 5 7 T W 9 k a W Z p Y 2 E s M n 0 m c X V v d D s s J n F 1 b 3 Q 7 U 2 V j d G l v b j E v R G l j Z W 1 i c m U v T W 9 k a W Z p Y 2 F 0 b y B 0 a X B v L n t U a X B v b G 9 n a W E s M 3 0 m c X V v d D s s J n F 1 b 3 Q 7 U 2 V j d G l v b j E v R G l j Z W 1 i c m U v T W 9 k a W Z p Y 2 F 0 b y B 0 a X B v L n t E Y X R h I G l u a X p p b y w 0 f S Z x d W 9 0 O y w m c X V v d D t T Z W N 0 a W 9 u M S 9 E a W N l b W J y Z S 9 N b 2 R p Z m l j Y X R v I H R p c G 8 u e 0 R h d G E g Z m l u Z S w 1 f S Z x d W 9 0 O y w m c X V v d D t T Z W N 0 a W 9 u M S 9 E a W N l b W J y Z S 9 N b 2 R p Z m l j Y X R v I H R p c G 8 u e 0 5 v b W U g R 2 F y Y S w 2 f S Z x d W 9 0 O y w m c X V v d D t T Z W N 0 a W 9 u M S 9 E a W N l b W J y Z S 9 N b 2 R p Z m l j Y X R v I H R p c G 8 u e 0 N p c m N v b G 8 s N 3 0 m c X V v d D s s J n F 1 b 3 Q 7 U 2 V j d G l v b j E v R G l j Z W 1 i c m U v T W 9 k a W Z p Y 2 F 0 b y B 0 a X B v L n t a b 2 5 h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a W N l b W J y Z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j Z W 1 i c m U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J T I w Q X R 0 a X Z p d C V D M y V B M C U y M E d p b 3 Z h b m l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Q 2 F s Z W 5 k Y X J p b 1 9 B d H R p d m l 0 w 6 B f R 2 l v d m F u a W x l I i A v P j x F b n R y e S B U e X B l P S J G a W x s Z W R D b 2 1 w b G V 0 Z V J l c 3 V s d F R v V 2 9 y a 3 N o Z W V 0 I i B W Y W x 1 Z T 0 i b D E i I C 8 + P E V u d H J 5 I F R 5 c G U 9 I l F 1 Z X J 5 S U Q i I F Z h b H V l P S J z Z T V h Z m I w M j M t M D R m M S 0 0 Z G M 4 L T g 4 Z m M t Y j U w M D I 1 O T B j Z T A 2 I i A v P j x F b n R y e S B U e X B l P S J G a W x s T G F z d F V w Z G F 0 Z W Q i I F Z h b H V l P S J k M j A y M S 0 w M y 0 w M l Q w O D o 0 N D o y N S 4 w O T U x N D I y W i I g L z 4 8 R W 5 0 c n k g V H l w Z T 0 i R m l s b E N v b H V t b l R 5 c G V z I i B W Y W x 1 Z T 0 i c 0 F B Q U F B Q U F B Q m d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5 N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F s Z W 5 k Y X J p b y B B d H R p d m l 0 w 6 A g R 2 l v d m F u a W x l L 0 9 y a W d p b m U u e 0 N v b G 9 u b m E x L D B 9 J n F 1 b 3 Q 7 L C Z x d W 9 0 O 1 N l Y 3 R p b 2 4 x L 0 N h b G V u Z G F y a W 8 g Q X R 0 a X Z p d M O g I E d p b 3 Z h b m l s Z S 9 P c m l n a W 5 l L n t N Z X N l L D F 9 J n F 1 b 3 Q 7 L C Z x d W 9 0 O 1 N l Y 3 R p b 2 4 x L 0 N h b G V u Z G F y a W 8 g Q X R 0 a X Z p d M O g I E d p b 3 Z h b m l s Z S 9 P c m l n a W 5 l L n t N b 2 R p Z m l j Y S w y f S Z x d W 9 0 O y w m c X V v d D t T Z W N 0 a W 9 u M S 9 D Y W x l b m R h c m l v I E F 0 d G l 2 a X T D o C B H a W 9 2 Y W 5 p b G U v T 3 J p Z 2 l u Z S 5 7 V G l w b 2 x v Z 2 l h L D N 9 J n F 1 b 3 Q 7 L C Z x d W 9 0 O 1 N l Y 3 R p b 2 4 x L 0 N h b G V u Z G F y a W 8 g Q X R 0 a X Z p d M O g I E d p b 3 Z h b m l s Z S 9 P c m l n a W 5 l L n t E Y X R h I G l u a X p p b y w 0 f S Z x d W 9 0 O y w m c X V v d D t T Z W N 0 a W 9 u M S 9 D Y W x l b m R h c m l v I E F 0 d G l 2 a X T D o C B H a W 9 2 Y W 5 p b G U v T 3 J p Z 2 l u Z S 5 7 R G F 0 Y S B m a W 5 l L D V 9 J n F 1 b 3 Q 7 L C Z x d W 9 0 O 1 N l Y 3 R p b 2 4 x L 0 N h b G V u Z G F y a W 8 g Q X R 0 a X Z p d M O g I E d p b 3 Z h b m l s Z S 9 P c m l n a W 5 l L n t O b 2 1 l I E d h c m E s N n 0 m c X V v d D s s J n F 1 b 3 Q 7 U 2 V j d G l v b j E v Q 2 F s Z W 5 k Y X J p b y B B d H R p d m l 0 w 6 A g R 2 l v d m F u a W x l L 0 9 y a W d p b m U u e 0 N p c m N v b G 8 s N 3 0 m c X V v d D s s J n F 1 b 3 Q 7 U 2 V j d G l v b j E v Q 2 F s Z W 5 k Y X J p b y B B d H R p d m l 0 w 6 A g R 2 l v d m F u a W x l L 0 9 y a W d p b m U u e 1 p v b m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Q 2 F s Z W 5 k Y X J p b y B B d H R p d m l 0 w 6 A g R 2 l v d m F u a W x l L 0 9 y a W d p b m U u e 0 N v b G 9 u b m E x L D B 9 J n F 1 b 3 Q 7 L C Z x d W 9 0 O 1 N l Y 3 R p b 2 4 x L 0 N h b G V u Z G F y a W 8 g Q X R 0 a X Z p d M O g I E d p b 3 Z h b m l s Z S 9 P c m l n a W 5 l L n t N Z X N l L D F 9 J n F 1 b 3 Q 7 L C Z x d W 9 0 O 1 N l Y 3 R p b 2 4 x L 0 N h b G V u Z G F y a W 8 g Q X R 0 a X Z p d M O g I E d p b 3 Z h b m l s Z S 9 P c m l n a W 5 l L n t N b 2 R p Z m l j Y S w y f S Z x d W 9 0 O y w m c X V v d D t T Z W N 0 a W 9 u M S 9 D Y W x l b m R h c m l v I E F 0 d G l 2 a X T D o C B H a W 9 2 Y W 5 p b G U v T 3 J p Z 2 l u Z S 5 7 V G l w b 2 x v Z 2 l h L D N 9 J n F 1 b 3 Q 7 L C Z x d W 9 0 O 1 N l Y 3 R p b 2 4 x L 0 N h b G V u Z G F y a W 8 g Q X R 0 a X Z p d M O g I E d p b 3 Z h b m l s Z S 9 P c m l n a W 5 l L n t E Y X R h I G l u a X p p b y w 0 f S Z x d W 9 0 O y w m c X V v d D t T Z W N 0 a W 9 u M S 9 D Y W x l b m R h c m l v I E F 0 d G l 2 a X T D o C B H a W 9 2 Y W 5 p b G U v T 3 J p Z 2 l u Z S 5 7 R G F 0 Y S B m a W 5 l L D V 9 J n F 1 b 3 Q 7 L C Z x d W 9 0 O 1 N l Y 3 R p b 2 4 x L 0 N h b G V u Z G F y a W 8 g Q X R 0 a X Z p d M O g I E d p b 3 Z h b m l s Z S 9 P c m l n a W 5 l L n t O b 2 1 l I E d h c m E s N n 0 m c X V v d D s s J n F 1 b 3 Q 7 U 2 V j d G l v b j E v Q 2 F s Z W 5 k Y X J p b y B B d H R p d m l 0 w 6 A g R 2 l v d m F u a W x l L 0 9 y a W d p b m U u e 0 N p c m N v b G 8 s N 3 0 m c X V v d D s s J n F 1 b 3 Q 7 U 2 V j d G l v b j E v Q 2 F s Z W 5 k Y X J p b y B B d H R p d m l 0 w 6 A g R 2 l v d m F u a W x l L 0 9 y a W d p b m U u e 1 p v b m E s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F s Z W 5 k Y X J p b y U y M E F 0 d G l 2 a X Q l Q z M l Q T A l M j B H a W 9 2 Y W 5 p b G U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z N i U y R j M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H Y X J l X z M 2 X z M 2 I i A v P j x F b n R y e S B U e X B l P S J G a W x s Z W R D b 2 1 w b G V 0 Z V J l c 3 V s d F R v V 2 9 y a 3 N o Z W V 0 I i B W Y W x 1 Z T 0 i b D E i I C 8 + P E V u d H J 5 I F R 5 c G U 9 I k Z p b G x M Y X N 0 V X B k Y X R l Z C I g V m F s d W U 9 I m Q y M D I x L T A z L T A y V D A 4 O j Q 0 O j I x L j E 5 N z U 4 M T l a I i A v P j x F b n R y e S B U e X B l P S J R d W V y e U l E I i B W Y W x 1 Z T 0 i c 2 E 5 N D k 3 Z j E 2 L T E 0 N 2 I t N D U 0 Z C 0 4 N j I 1 L W I 1 N T A 3 Y T h j M G N h M C I g L z 4 8 R W 5 0 c n k g V H l w Z T 0 i R m l s b E N v b H V t b l R 5 c G V z I i B W Y W x 1 Z T 0 i c 0 J n Q U d C Z 1 l H Q X c 9 P S I g L z 4 8 R W 5 0 c n k g V H l w Z T 0 i R m l s b E N v b H V t b k 5 h b W V z I i B W Y W x 1 Z T 0 i c 1 s m c X V v d D t U a X B v b G 9 n a W E m c X V v d D s s J n F 1 b 3 Q 7 T W 9 k a W Z p Y 2 E m c X V v d D s s J n F 1 b 3 Q 7 T W V z Z S Z x d W 9 0 O y w m c X V v d D t D b 2 x v b m 5 h M S Z x d W 9 0 O y w m c X V v d D t O b 2 1 l I E d h c m E m c X V v d D s s J n F 1 b 3 Q 7 Q 2 l y Y 2 9 s b y Z x d W 9 0 O y w m c X V v d D t a b 2 5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F y Z S A z N l x c L z M 2 L 0 1 v Z G l m a W N h d G 8 g d G l w b y 5 7 V G l w b 2 x v Z 2 l h L D N 9 J n F 1 b 3 Q 7 L C Z x d W 9 0 O 1 N l Y 3 R p b 2 4 x L 0 d h c m U g M z Z c X C 8 z N i 9 N b 2 R p Z m l j Y X R v I H R p c G 8 u e 0 1 v Z G l m a W N h L D J 9 J n F 1 b 3 Q 7 L C Z x d W 9 0 O 1 N l Y 3 R p b 2 4 x L 0 d h c m U g M z Z c X C 8 z N i 9 N b 2 R p Z m l j Y X R v I H R p c G 8 u e 0 1 l c 2 U s M X 0 m c X V v d D s s J n F 1 b 3 Q 7 U 2 V j d G l v b j E v R 2 F y Z S A z N l x c L z M 2 L 0 1 v Z G l m a W N h d G 8 g d G l w b y 5 7 Q 2 9 s b 2 5 u Y T E s M H 0 m c X V v d D s s J n F 1 b 3 Q 7 U 2 V j d G l v b j E v R 2 F y Z S A z N l x c L z M 2 L 0 1 v Z G l m a W N h d G 8 g d G l w b y 5 7 T m 9 t Z S B H Y X J h L D Z 9 J n F 1 b 3 Q 7 L C Z x d W 9 0 O 1 N l Y 3 R p b 2 4 x L 0 d h c m U g M z Z c X C 8 z N i 9 N b 2 R p Z m l j Y X R v I H R p c G 8 u e 0 N p c m N v b G 8 s N 3 0 m c X V v d D s s J n F 1 b 3 Q 7 U 2 V j d G l v b j E v R 2 F y Z S A z N l x c L z M 2 L 0 1 v Z G l m a W N h d G 8 g d G l w b y 5 7 W m 9 u Y S w 4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H Y X J l I D M 2 X F w v M z Y v T W 9 k a W Z p Y 2 F 0 b y B 0 a X B v L n t U a X B v b G 9 n a W E s M 3 0 m c X V v d D s s J n F 1 b 3 Q 7 U 2 V j d G l v b j E v R 2 F y Z S A z N l x c L z M 2 L 0 1 v Z G l m a W N h d G 8 g d G l w b y 5 7 T W 9 k a W Z p Y 2 E s M n 0 m c X V v d D s s J n F 1 b 3 Q 7 U 2 V j d G l v b j E v R 2 F y Z S A z N l x c L z M 2 L 0 1 v Z G l m a W N h d G 8 g d G l w b y 5 7 T W V z Z S w x f S Z x d W 9 0 O y w m c X V v d D t T Z W N 0 a W 9 u M S 9 H Y X J l I D M 2 X F w v M z Y v T W 9 k a W Z p Y 2 F 0 b y B 0 a X B v L n t D b 2 x v b m 5 h M S w w f S Z x d W 9 0 O y w m c X V v d D t T Z W N 0 a W 9 u M S 9 H Y X J l I D M 2 X F w v M z Y v T W 9 k a W Z p Y 2 F 0 b y B 0 a X B v L n t O b 2 1 l I E d h c m E s N n 0 m c X V v d D s s J n F 1 b 3 Q 7 U 2 V j d G l v b j E v R 2 F y Z S A z N l x c L z M 2 L 0 1 v Z G l m a W N h d G 8 g d G l w b y 5 7 Q 2 l y Y 2 9 s b y w 3 f S Z x d W 9 0 O y w m c X V v d D t T Z W N 0 a W 9 u M S 9 H Y X J l I D M 2 X F w v M z Y v T W 9 k a W Z p Y 2 F 0 b y B 0 a X B v L n t a b 2 5 h L D h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T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Y X J l J T I w M z Y l M k Y z N i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M 2 J T J G M z Y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J l J T I w M z Y l M k Y z N i 9 G a W x 0 c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M 2 J T J G M z Y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J l J T I w M z Y l M k Y z N i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1 N C U y R j U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H Y X J l X z U 0 X z U 0 I i A v P j x F b n R y e S B U e X B l P S J G a W x s Z W R D b 2 1 w b G V 0 Z V J l c 3 V s d F R v V 2 9 y a 3 N o Z W V 0 I i B W Y W x 1 Z T 0 i b D E i I C 8 + P E V u d H J 5 I F R 5 c G U 9 I l F 1 Z X J 5 S U Q i I F Z h b H V l P S J z M z c x Z j I 0 M z g t Y j g y N y 0 0 Y z E y L T g 3 N T Q t M D A 5 M j E 3 M m Q y N j B k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i I g L z 4 8 R W 5 0 c n k g V H l w Z T 0 i R m l s b E x h c 3 R V c G R h d G V k I i B W Y W x 1 Z T 0 i Z D I w M j E t M D M t M D J U M D g 6 N D Q 6 M j E u M D k 2 M z U 5 M l o i I C 8 + P E V u d H J 5 I F R 5 c G U 9 I k Z p b G x D b 2 x 1 b W 5 U e X B l c y I g V m F s d W U 9 I n N C Z 0 F H Q m d Z R 0 F 3 P T 0 i I C 8 + P E V u d H J 5 I F R 5 c G U 9 I k Z p b G x D b 2 x 1 b W 5 O Y W 1 l c y I g V m F s d W U 9 I n N b J n F 1 b 3 Q 7 V G l w b 2 x v Z 2 l h J n F 1 b 3 Q 7 L C Z x d W 9 0 O 0 1 v Z G l m a W N h J n F 1 b 3 Q 7 L C Z x d W 9 0 O 0 1 l c 2 U m c X V v d D s s J n F 1 b 3 Q 7 Q 2 9 s b 2 5 u Y T E m c X V v d D s s J n F 1 b 3 Q 7 T m 9 t Z S B H Y X J h J n F 1 b 3 Q 7 L C Z x d W 9 0 O 0 N p c m N v b G 8 m c X V v d D s s J n F 1 b 3 Q 7 W m 9 u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h c m U g N T R c X C 8 1 N C 9 N b 2 R p Z m l j Y X R v I H R p c G 8 u e 1 R p c G 9 s b 2 d p Y S w z f S Z x d W 9 0 O y w m c X V v d D t T Z W N 0 a W 9 u M S 9 H Y X J l I D U 0 X F w v N T Q v T W 9 k a W Z p Y 2 F 0 b y B 0 a X B v L n t N b 2 R p Z m l j Y S w y f S Z x d W 9 0 O y w m c X V v d D t T Z W N 0 a W 9 u M S 9 H Y X J l I D U 0 X F w v N T Q v T W 9 k a W Z p Y 2 F 0 b y B 0 a X B v L n t N Z X N l L D F 9 J n F 1 b 3 Q 7 L C Z x d W 9 0 O 1 N l Y 3 R p b 2 4 x L 0 d h c m U g N T R c X C 8 1 N C 9 N b 2 R p Z m l j Y X R v I H R p c G 8 u e 0 N v b G 9 u b m E x L D B 9 J n F 1 b 3 Q 7 L C Z x d W 9 0 O 1 N l Y 3 R p b 2 4 x L 0 d h c m U g N T R c X C 8 1 N C 9 N b 2 R p Z m l j Y X R v I H R p c G 8 u e 0 5 v b W U g R 2 F y Y S w 2 f S Z x d W 9 0 O y w m c X V v d D t T Z W N 0 a W 9 u M S 9 H Y X J l I D U 0 X F w v N T Q v T W 9 k a W Z p Y 2 F 0 b y B 0 a X B v L n t D a X J j b 2 x v L D d 9 J n F 1 b 3 Q 7 L C Z x d W 9 0 O 1 N l Y 3 R p b 2 4 x L 0 d h c m U g N T R c X C 8 1 N C 9 N b 2 R p Z m l j Y X R v I H R p c G 8 u e 1 p v b m E s O H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R 2 F y Z S A 1 N F x c L z U 0 L 0 1 v Z G l m a W N h d G 8 g d G l w b y 5 7 V G l w b 2 x v Z 2 l h L D N 9 J n F 1 b 3 Q 7 L C Z x d W 9 0 O 1 N l Y 3 R p b 2 4 x L 0 d h c m U g N T R c X C 8 1 N C 9 N b 2 R p Z m l j Y X R v I H R p c G 8 u e 0 1 v Z G l m a W N h L D J 9 J n F 1 b 3 Q 7 L C Z x d W 9 0 O 1 N l Y 3 R p b 2 4 x L 0 d h c m U g N T R c X C 8 1 N C 9 N b 2 R p Z m l j Y X R v I H R p c G 8 u e 0 1 l c 2 U s M X 0 m c X V v d D s s J n F 1 b 3 Q 7 U 2 V j d G l v b j E v R 2 F y Z S A 1 N F x c L z U 0 L 0 1 v Z G l m a W N h d G 8 g d G l w b y 5 7 Q 2 9 s b 2 5 u Y T E s M H 0 m c X V v d D s s J n F 1 b 3 Q 7 U 2 V j d G l v b j E v R 2 F y Z S A 1 N F x c L z U 0 L 0 1 v Z G l m a W N h d G 8 g d G l w b y 5 7 T m 9 t Z S B H Y X J h L D Z 9 J n F 1 b 3 Q 7 L C Z x d W 9 0 O 1 N l Y 3 R p b 2 4 x L 0 d h c m U g N T R c X C 8 1 N C 9 N b 2 R p Z m l j Y X R v I H R p c G 8 u e 0 N p c m N v b G 8 s N 3 0 m c X V v d D s s J n F 1 b 3 Q 7 U 2 V j d G l v b j E v R 2 F y Z S A 1 N F x c L z U 0 L 0 1 v Z G l m a W N h d G 8 g d G l w b y 5 7 W m 9 u Y S w 4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Y X J l J T I w N T Q l M k Y 1 N C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U 0 J T J G N T Q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J l J T I w N T Q l M k Y 1 N C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1 N C U y R j U 0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U 0 J T J G N T Q v U m l v c m R p b m F 0 Z S U y M G N v b G 9 u b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U 0 J T J G N T Q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G V y b m F 6 a W 9 u Y W x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J b n R l c m 5 h e m l v b m F s a S I g L z 4 8 R W 5 0 c n k g V H l w Z T 0 i R m l s b G V k Q 2 9 t c G x l d G V S Z X N 1 b H R U b 1 d v c m t z a G V l d C I g V m F s d W U 9 I m w x I i A v P j x F b n R y e S B U e X B l P S J R d W V y e U l E I i B W Y W x 1 Z T 0 i c 2 V h M D Y 5 N j h j L W I 2 Y 2 M t N G F j M i 1 h O T B k L T A 1 Z W Y 3 O T c 2 M T I y O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C I g L z 4 8 R W 5 0 c n k g V H l w Z T 0 i R m l s b E x h c 3 R V c G R h d G V k I i B W Y W x 1 Z T 0 i Z D I w M j E t M D M t M D J U M D g 6 N D Q 6 M j E u M D Q 1 O D Y 4 N V o i I C 8 + P E V u d H J 5 I F R 5 c G U 9 I k Z p b G x D b 2 x 1 b W 5 U e X B l c y I g V m F s d W U 9 I n N C Z 0 F H Q m d Z R 0 F 3 P T 0 i I C 8 + P E V u d H J 5 I F R 5 c G U 9 I k Z p b G x D b 2 x 1 b W 5 O Y W 1 l c y I g V m F s d W U 9 I n N b J n F 1 b 3 Q 7 V G l w b 2 x v Z 2 l h J n F 1 b 3 Q 7 L C Z x d W 9 0 O 0 1 v Z G l m a W N h J n F 1 b 3 Q 7 L C Z x d W 9 0 O 0 1 l c 2 U m c X V v d D s s J n F 1 b 3 Q 7 Q 2 9 s b 2 5 u Y T E m c X V v d D s s J n F 1 b 3 Q 7 T m 9 t Z S B H Y X J h J n F 1 b 3 Q 7 L C Z x d W 9 0 O 0 N p c m N v b G 8 m c X V v d D s s J n F 1 b 3 Q 7 W m 9 u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d G V y b m F 6 a W 9 u Y W x p L 0 1 v Z G l m a W N h d G 8 g d G l w b y 5 7 V G l w b 2 x v Z 2 l h L D N 9 J n F 1 b 3 Q 7 L C Z x d W 9 0 O 1 N l Y 3 R p b 2 4 x L 0 l u d G V y b m F 6 a W 9 u Y W x p L 0 1 v Z G l m a W N h d G 8 g d G l w b y 5 7 T W 9 k a W Z p Y 2 E s M n 0 m c X V v d D s s J n F 1 b 3 Q 7 U 2 V j d G l v b j E v S W 5 0 Z X J u Y X p p b 2 5 h b G k v T W 9 k a W Z p Y 2 F 0 b y B 0 a X B v L n t N Z X N l L D F 9 J n F 1 b 3 Q 7 L C Z x d W 9 0 O 1 N l Y 3 R p b 2 4 x L 0 l u d G V y b m F 6 a W 9 u Y W x p L 0 1 v Z G l m a W N h d G 8 g d G l w b y 5 7 Q 2 9 s b 2 5 u Y T E s M H 0 m c X V v d D s s J n F 1 b 3 Q 7 U 2 V j d G l v b j E v S W 5 0 Z X J u Y X p p b 2 5 h b G k v T W 9 k a W Z p Y 2 F 0 b y B 0 a X B v L n t O b 2 1 l I E d h c m E s N n 0 m c X V v d D s s J n F 1 b 3 Q 7 U 2 V j d G l v b j E v S W 5 0 Z X J u Y X p p b 2 5 h b G k v T W 9 k a W Z p Y 2 F 0 b y B 0 a X B v L n t D a X J j b 2 x v L D d 9 J n F 1 b 3 Q 7 L C Z x d W 9 0 O 1 N l Y 3 R p b 2 4 x L 0 l u d G V y b m F 6 a W 9 u Y W x p L 0 1 v Z G l m a W N h d G 8 g d G l w b y 5 7 W m 9 u Y S w 4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J b n R l c m 5 h e m l v b m F s a S 9 N b 2 R p Z m l j Y X R v I H R p c G 8 u e 1 R p c G 9 s b 2 d p Y S w z f S Z x d W 9 0 O y w m c X V v d D t T Z W N 0 a W 9 u M S 9 J b n R l c m 5 h e m l v b m F s a S 9 N b 2 R p Z m l j Y X R v I H R p c G 8 u e 0 1 v Z G l m a W N h L D J 9 J n F 1 b 3 Q 7 L C Z x d W 9 0 O 1 N l Y 3 R p b 2 4 x L 0 l u d G V y b m F 6 a W 9 u Y W x p L 0 1 v Z G l m a W N h d G 8 g d G l w b y 5 7 T W V z Z S w x f S Z x d W 9 0 O y w m c X V v d D t T Z W N 0 a W 9 u M S 9 J b n R l c m 5 h e m l v b m F s a S 9 N b 2 R p Z m l j Y X R v I H R p c G 8 u e 0 N v b G 9 u b m E x L D B 9 J n F 1 b 3 Q 7 L C Z x d W 9 0 O 1 N l Y 3 R p b 2 4 x L 0 l u d G V y b m F 6 a W 9 u Y W x p L 0 1 v Z G l m a W N h d G 8 g d G l w b y 5 7 T m 9 t Z S B H Y X J h L D Z 9 J n F 1 b 3 Q 7 L C Z x d W 9 0 O 1 N l Y 3 R p b 2 4 x L 0 l u d G V y b m F 6 a W 9 u Y W x p L 0 1 v Z G l m a W N h d G 8 g d G l w b y 5 7 Q 2 l y Y 2 9 s b y w 3 f S Z x d W 9 0 O y w m c X V v d D t T Z W N 0 a W 9 u M S 9 J b n R l c m 5 h e m l v b m F s a S 9 N b 2 R p Z m l j Y X R v I H R p c G 8 u e 1 p v b m E s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W 5 0 Z X J u Y X p p b 2 5 h b G k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G V y b m F 6 a W 9 u Y W x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0 Z X J u Y X p p b 2 5 h b G k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G V y b m F 6 a W 9 u Y W x p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0 Z X J u Y X p p b 2 5 h b G k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X p p b 2 5 h b G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5 h e m l v b m F s a S I g L z 4 8 R W 5 0 c n k g V H l w Z T 0 i R m l s b G V k Q 2 9 t c G x l d G V S Z X N 1 b H R U b 1 d v c m t z a G V l d C I g V m F s d W U 9 I m w x I i A v P j x F b n R y e S B U e X B l P S J R d W V y e U l E I i B W Y W x 1 Z T 0 i c 2 V k Y z J l Y z E 1 L T Q 3 N T k t N D R k M y 0 4 Z D c z L T I 4 Z j d m O G M y Y W Z l Y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k i I C 8 + P E V u d H J 5 I F R 5 c G U 9 I k Z p b G x M Y X N 0 V X B k Y X R l Z C I g V m F s d W U 9 I m Q y M D I x L T A z L T A y V D A 4 O j Q 0 O j I x L j A y M z Y y M j Z a I i A v P j x F b n R y e S B U e X B l P S J G a W x s Q 2 9 s d W 1 u V H l w Z X M i I F Z h b H V l P S J z Q m d B R 0 J n W U d B d z 0 9 I i A v P j x F b n R y e S B U e X B l P S J G a W x s Q 2 9 s d W 1 u T m F t Z X M i I F Z h b H V l P S J z W y Z x d W 9 0 O 1 R p c G 9 s b 2 d p Y S Z x d W 9 0 O y w m c X V v d D t N b 2 R p Z m l j Y S Z x d W 9 0 O y w m c X V v d D t N Z X N l J n F 1 b 3 Q 7 L C Z x d W 9 0 O 0 N v b G 9 u b m E x J n F 1 b 3 Q 7 L C Z x d W 9 0 O 0 5 v b W U g R 2 F y Y S Z x d W 9 0 O y w m c X V v d D t D a X J j b 2 x v J n F 1 b 3 Q 7 L C Z x d W 9 0 O 1 p v b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O Y X p p b 2 5 h b G k v T W 9 k a W Z p Y 2 F 0 b y B 0 a X B v L n t U a X B v b G 9 n a W E s M 3 0 m c X V v d D s s J n F 1 b 3 Q 7 U 2 V j d G l v b j E v T m F 6 a W 9 u Y W x p L 0 1 v Z G l m a W N h d G 8 g d G l w b y 5 7 T W 9 k a W Z p Y 2 E s M n 0 m c X V v d D s s J n F 1 b 3 Q 7 U 2 V j d G l v b j E v T m F 6 a W 9 u Y W x p L 0 1 v Z G l m a W N h d G 8 g d G l w b y 5 7 T W V z Z S w x f S Z x d W 9 0 O y w m c X V v d D t T Z W N 0 a W 9 u M S 9 O Y X p p b 2 5 h b G k v T W 9 k a W Z p Y 2 F 0 b y B 0 a X B v L n t D b 2 x v b m 5 h M S w w f S Z x d W 9 0 O y w m c X V v d D t T Z W N 0 a W 9 u M S 9 O Y X p p b 2 5 h b G k v T W 9 k a W Z p Y 2 F 0 b y B 0 a X B v L n t O b 2 1 l I E d h c m E s N n 0 m c X V v d D s s J n F 1 b 3 Q 7 U 2 V j d G l v b j E v T m F 6 a W 9 u Y W x p L 0 1 v Z G l m a W N h d G 8 g d G l w b y 5 7 Q 2 l y Y 2 9 s b y w 3 f S Z x d W 9 0 O y w m c X V v d D t T Z W N 0 a W 9 u M S 9 O Y X p p b 2 5 h b G k v T W 9 k a W Z p Y 2 F 0 b y B 0 a X B v L n t a b 2 5 h L D h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5 h e m l v b m F s a S 9 N b 2 R p Z m l j Y X R v I H R p c G 8 u e 1 R p c G 9 s b 2 d p Y S w z f S Z x d W 9 0 O y w m c X V v d D t T Z W N 0 a W 9 u M S 9 O Y X p p b 2 5 h b G k v T W 9 k a W Z p Y 2 F 0 b y B 0 a X B v L n t N b 2 R p Z m l j Y S w y f S Z x d W 9 0 O y w m c X V v d D t T Z W N 0 a W 9 u M S 9 O Y X p p b 2 5 h b G k v T W 9 k a W Z p Y 2 F 0 b y B 0 a X B v L n t N Z X N l L D F 9 J n F 1 b 3 Q 7 L C Z x d W 9 0 O 1 N l Y 3 R p b 2 4 x L 0 5 h e m l v b m F s a S 9 N b 2 R p Z m l j Y X R v I H R p c G 8 u e 0 N v b G 9 u b m E x L D B 9 J n F 1 b 3 Q 7 L C Z x d W 9 0 O 1 N l Y 3 R p b 2 4 x L 0 5 h e m l v b m F s a S 9 N b 2 R p Z m l j Y X R v I H R p c G 8 u e 0 5 v b W U g R 2 F y Y S w 2 f S Z x d W 9 0 O y w m c X V v d D t T Z W N 0 a W 9 u M S 9 O Y X p p b 2 5 h b G k v T W 9 k a W Z p Y 2 F 0 b y B 0 a X B v L n t D a X J j b 2 x v L D d 9 J n F 1 b 3 Q 7 L C Z x d W 9 0 O 1 N l Y 3 R p b 2 4 x L 0 5 h e m l v b m F s a S 9 N b 2 R p Z m l j Y X R v I H R p c G 8 u e 1 p v b m E s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m F 6 a W 9 u Y W x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X p p b 2 5 h b G k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X p p b 2 5 h b G k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X p p b 2 5 h b G k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X p p b 2 5 h b G k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J T J G N T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1 8 3 M l 8 1 N C I g L z 4 8 R W 5 0 c n k g V H l w Z T 0 i R m l s b G V k Q 2 9 t c G x l d G V S Z X N 1 b H R U b 1 d v c m t z a G V l d C I g V m F s d W U 9 I m w x I i A v P j x F b n R y e S B U e X B l P S J R d W V y e U l E I i B W Y W x 1 Z T 0 i c z E y O D Z k Z j k x L T E w Z D U t N D A z M S 0 4 N m J i L T E y O W Y 3 Z j g y O T I 5 Y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A i I C 8 + P E V u d H J 5 I F R 5 c G U 9 I k Z p b G x M Y X N 0 V X B k Y X R l Z C I g V m F s d W U 9 I m Q y M D I x L T A z L T A y V D A 4 O j Q 0 O j I w L j k 5 M z M w O D J a I i A v P j x F b n R y e S B U e X B l P S J G a W x s Q 2 9 s d W 1 u V H l w Z X M i I F Z h b H V l P S J z Q m d B R 0 J n W U d B d z 0 9 I i A v P j x F b n R y e S B U e X B l P S J G a W x s Q 2 9 s d W 1 u T m F t Z X M i I F Z h b H V l P S J z W y Z x d W 9 0 O 1 R p c G 9 s b 2 d p Y S Z x d W 9 0 O y w m c X V v d D t N b 2 R p Z m l j Y S Z x d W 9 0 O y w m c X V v d D t N Z X N l J n F 1 b 3 Q 7 L C Z x d W 9 0 O 0 N v b G 9 u b m E x J n F 1 b 3 Q 7 L C Z x d W 9 0 O 0 5 v b W U g R 2 F y Y S Z x d W 9 0 O y w m c X V v d D t D a X J j b 2 x v J n F 1 b 3 Q 7 L C Z x d W 9 0 O 1 p v b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l x c L z U 0 L 0 1 v Z G l m a W N h d G 8 g d G l w b y 5 7 V G l w b 2 x v Z 2 l h L D N 9 J n F 1 b 3 Q 7 L C Z x d W 9 0 O 1 N l Y 3 R p b 2 4 x L z c y X F w v N T Q v T W 9 k a W Z p Y 2 F 0 b y B 0 a X B v L n t N b 2 R p Z m l j Y S w y f S Z x d W 9 0 O y w m c X V v d D t T Z W N 0 a W 9 u M S 8 3 M l x c L z U 0 L 0 1 v Z G l m a W N h d G 8 g d G l w b y 5 7 T W V z Z S w x f S Z x d W 9 0 O y w m c X V v d D t T Z W N 0 a W 9 u M S 8 3 M l x c L z U 0 L 0 1 v Z G l m a W N h d G 8 g d G l w b y 5 7 Q 2 9 s b 2 5 u Y T E s M H 0 m c X V v d D s s J n F 1 b 3 Q 7 U 2 V j d G l v b j E v N z J c X C 8 1 N C 9 N b 2 R p Z m l j Y X R v I H R p c G 8 u e 0 5 v b W U g R 2 F y Y S w 2 f S Z x d W 9 0 O y w m c X V v d D t T Z W N 0 a W 9 u M S 8 3 M l x c L z U 0 L 0 1 v Z G l m a W N h d G 8 g d G l w b y 5 7 Q 2 l y Y 2 9 s b y w 3 f S Z x d W 9 0 O y w m c X V v d D t T Z W N 0 a W 9 u M S 8 3 M l x c L z U 0 L 0 1 v Z G l m a W N h d G 8 g d G l w b y 5 7 W m 9 u Y S w 4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3 M l x c L z U 0 L 0 1 v Z G l m a W N h d G 8 g d G l w b y 5 7 V G l w b 2 x v Z 2 l h L D N 9 J n F 1 b 3 Q 7 L C Z x d W 9 0 O 1 N l Y 3 R p b 2 4 x L z c y X F w v N T Q v T W 9 k a W Z p Y 2 F 0 b y B 0 a X B v L n t N b 2 R p Z m l j Y S w y f S Z x d W 9 0 O y w m c X V v d D t T Z W N 0 a W 9 u M S 8 3 M l x c L z U 0 L 0 1 v Z G l m a W N h d G 8 g d G l w b y 5 7 T W V z Z S w x f S Z x d W 9 0 O y w m c X V v d D t T Z W N 0 a W 9 u M S 8 3 M l x c L z U 0 L 0 1 v Z G l m a W N h d G 8 g d G l w b y 5 7 Q 2 9 s b 2 5 u Y T E s M H 0 m c X V v d D s s J n F 1 b 3 Q 7 U 2 V j d G l v b j E v N z J c X C 8 1 N C 9 N b 2 R p Z m l j Y X R v I H R p c G 8 u e 0 5 v b W U g R 2 F y Y S w 2 f S Z x d W 9 0 O y w m c X V v d D t T Z W N 0 a W 9 u M S 8 3 M l x c L z U 0 L 0 1 v Z G l m a W N h d G 8 g d G l w b y 5 7 Q 2 l y Y 2 9 s b y w 3 f S Z x d W 9 0 O y w m c X V v d D t T Z W N 0 a W 9 u M S 8 3 M l x c L z U 0 L 0 1 v Z G l m a W N h d G 8 g d G l w b y 5 7 W m 9 u Y S w 4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i U y R j U 0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i U y R j U 0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l M k Y 1 N C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J T J G N T Q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i U y R j U 0 L 0 Z p b H R y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0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1 R H R i I g L z 4 8 R W 5 0 c n k g V H l w Z T 0 i R m l s b G V k Q 2 9 t c G x l d G V S Z X N 1 b H R U b 1 d v c m t z a G V l d C I g V m F s d W U 9 I m w x I i A v P j x F b n R y e S B U e X B l P S J R d W V y e U l E I i B W Y W x 1 Z T 0 i c z d j Y m Z h Z m Z m L T E 3 Z W I t N D c 4 M i 1 h N z k 1 L T g 2 Z D M 3 N 2 Q w M W I 2 M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M y 0 w M l Q w O D o 0 N D o y M C 4 5 N j U w O D E z W i I g L z 4 8 R W 5 0 c n k g V H l w Z T 0 i R m l s b E N v b H V t b l R 5 c G V z I i B W Y W x 1 Z T 0 i c 0 J n Q U d C Z 1 l H Q X c 9 P S I g L z 4 8 R W 5 0 c n k g V H l w Z T 0 i R m l s b E N v b H V t b k 5 h b W V z I i B W Y W x 1 Z T 0 i c 1 s m c X V v d D t U a X B v b G 9 n a W E m c X V v d D s s J n F 1 b 3 Q 7 T W 9 k a W Z p Y 2 E m c X V v d D s s J n F 1 b 3 Q 7 T W V z Z S Z x d W 9 0 O y w m c X V v d D t D b 2 x v b m 5 h M S Z x d W 9 0 O y w m c X V v d D t O b 2 1 l I E d h c m E m c X V v d D s s J n F 1 b 3 Q 7 Q 2 l y Y 2 9 s b y Z x d W 9 0 O y w m c X V v d D t a b 2 5 h J n F 1 b 3 Q 7 X S I g L z 4 8 R W 5 0 c n k g V H l w Z T 0 i R m l s b E N v d W 5 0 I i B W Y W x 1 Z T 0 i b D E 2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0 Y v T W 9 k a W Z p Y 2 F 0 b y B 0 a X B v L n t U a X B v b G 9 n a W E s M 3 0 m c X V v d D s s J n F 1 b 3 Q 7 U 2 V j d G l v b j E v V E d G L 0 1 v Z G l m a W N h d G 8 g d G l w b y 5 7 T W 9 k a W Z p Y 2 E s M n 0 m c X V v d D s s J n F 1 b 3 Q 7 U 2 V j d G l v b j E v V E d G L 0 1 v Z G l m a W N h d G 8 g d G l w b y 5 7 T W V z Z S w x f S Z x d W 9 0 O y w m c X V v d D t T Z W N 0 a W 9 u M S 9 U R 0 Y v T W 9 k a W Z p Y 2 F 0 b y B 0 a X B v L n t D b 2 x v b m 5 h M S w w f S Z x d W 9 0 O y w m c X V v d D t T Z W N 0 a W 9 u M S 9 U R 0 Y v T W 9 k a W Z p Y 2 F 0 b y B 0 a X B v L n t O b 2 1 l I E d h c m E s N n 0 m c X V v d D s s J n F 1 b 3 Q 7 U 2 V j d G l v b j E v V E d G L 0 1 v Z G l m a W N h d G 8 g d G l w b y 5 7 Q 2 l y Y 2 9 s b y w 3 f S Z x d W 9 0 O y w m c X V v d D t T Z W N 0 a W 9 u M S 9 U R 0 Y v T W 9 k a W Z p Y 2 F 0 b y B 0 a X B v L n t a b 2 5 h L D h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R i 9 N b 2 R p Z m l j Y X R v I H R p c G 8 u e 1 R p c G 9 s b 2 d p Y S w z f S Z x d W 9 0 O y w m c X V v d D t T Z W N 0 a W 9 u M S 9 U R 0 Y v T W 9 k a W Z p Y 2 F 0 b y B 0 a X B v L n t N b 2 R p Z m l j Y S w y f S Z x d W 9 0 O y w m c X V v d D t T Z W N 0 a W 9 u M S 9 U R 0 Y v T W 9 k a W Z p Y 2 F 0 b y B 0 a X B v L n t N Z X N l L D F 9 J n F 1 b 3 Q 7 L C Z x d W 9 0 O 1 N l Y 3 R p b 2 4 x L 1 R H R i 9 N b 2 R p Z m l j Y X R v I H R p c G 8 u e 0 N v b G 9 u b m E x L D B 9 J n F 1 b 3 Q 7 L C Z x d W 9 0 O 1 N l Y 3 R p b 2 4 x L 1 R H R i 9 N b 2 R p Z m l j Y X R v I H R p c G 8 u e 0 5 v b W U g R 2 F y Y S w 2 f S Z x d W 9 0 O y w m c X V v d D t T Z W N 0 a W 9 u M S 9 U R 0 Y v T W 9 k a W Z p Y 2 F 0 b y B 0 a X B v L n t D a X J j b 2 x v L D d 9 J n F 1 b 3 Q 7 L C Z x d W 9 0 O 1 N l Y 3 R p b 2 4 x L 1 R H R i 9 N b 2 R p Z m l j Y X R v I H R p c G 8 u e 1 p v b m E s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d G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0 Y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0 Y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0 Y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R i 9 S a W 9 y Z G l u Y X R l J T I w Y 2 9 s b 2 5 u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0 Y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T l R F U l I l M j B v J T I w U k V H S U 9 O Q U x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J T l R F U l J f b 1 9 S R U d J T 0 5 B T E k i I C 8 + P E V u d H J 5 I F R 5 c G U 9 I k Z p b G x l Z E N v b X B s Z X R l U m V z d W x 0 V G 9 X b 3 J r c 2 h l Z X Q i I F Z h b H V l P S J s M S I g L z 4 8 R W 5 0 c n k g V H l w Z T 0 i U X V l c n l J R C I g V m F s d W U 9 I n M 0 N 2 V l Y j E 3 N i 0 3 N z B j L T Q w M j U t Y j I w N y 0 5 Y T J i Y z U 3 M 2 Q 2 M j c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2 I i A v P j x F b n R y e S B U e X B l P S J G a W x s T G F z d F V w Z G F 0 Z W Q i I F Z h b H V l P S J k M j A y M S 0 w M y 0 w M l Q w O D o 0 N D o y M S 4 y N z g z O D g z W i I g L z 4 8 R W 5 0 c n k g V H l w Z T 0 i R m l s b E N v b H V t b l R 5 c G V z I i B W Y W x 1 Z T 0 i c 0 J n Q U d C Z 1 l H Q X c 9 P S I g L z 4 8 R W 5 0 c n k g V H l w Z T 0 i R m l s b E N v b H V t b k 5 h b W V z I i B W Y W x 1 Z T 0 i c 1 s m c X V v d D t U a X B v b G 9 n a W E m c X V v d D s s J n F 1 b 3 Q 7 T W 9 k a W Z p Y 2 E m c X V v d D s s J n F 1 b 3 Q 7 T W V z Z S Z x d W 9 0 O y w m c X V v d D t D b 2 x v b m 5 h M S Z x d W 9 0 O y w m c X V v d D t O b 2 1 l I E d h c m E m c X V v d D s s J n F 1 b 3 Q 7 Q 2 l y Y 2 9 s b y Z x d W 9 0 O y w m c X V v d D t a b 2 5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U 5 U R V J S I G 8 g U k V H S U 9 O Q U x J L 0 1 v Z G l m a W N h d G 8 g d G l w b y 5 7 V G l w b 2 x v Z 2 l h L D N 9 J n F 1 b 3 Q 7 L C Z x d W 9 0 O 1 N l Y 3 R p b 2 4 x L 0 l O V E V S U i B v I F J F R 0 l P T k F M S S 9 N b 2 R p Z m l j Y X R v I H R p c G 8 u e 0 1 v Z G l m a W N h L D J 9 J n F 1 b 3 Q 7 L C Z x d W 9 0 O 1 N l Y 3 R p b 2 4 x L 0 l O V E V S U i B v I F J F R 0 l P T k F M S S 9 N b 2 R p Z m l j Y X R v I H R p c G 8 u e 0 1 l c 2 U s M X 0 m c X V v d D s s J n F 1 b 3 Q 7 U 2 V j d G l v b j E v S U 5 U R V J S I G 8 g U k V H S U 9 O Q U x J L 0 1 v Z G l m a W N h d G 8 g d G l w b y 5 7 Q 2 9 s b 2 5 u Y T E s M H 0 m c X V v d D s s J n F 1 b 3 Q 7 U 2 V j d G l v b j E v S U 5 U R V J S I G 8 g U k V H S U 9 O Q U x J L 0 1 v Z G l m a W N h d G 8 g d G l w b y 5 7 T m 9 t Z S B H Y X J h L D Z 9 J n F 1 b 3 Q 7 L C Z x d W 9 0 O 1 N l Y 3 R p b 2 4 x L 0 l O V E V S U i B v I F J F R 0 l P T k F M S S 9 N b 2 R p Z m l j Y X R v I H R p c G 8 u e 0 N p c m N v b G 8 s N 3 0 m c X V v d D s s J n F 1 b 3 Q 7 U 2 V j d G l v b j E v S U 5 U R V J S I G 8 g U k V H S U 9 O Q U x J L 0 1 v Z G l m a W N h d G 8 g d G l w b y 5 7 W m 9 u Y S w 4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J T l R F U l I g b y B S R U d J T 0 5 B T E k v T W 9 k a W Z p Y 2 F 0 b y B 0 a X B v L n t U a X B v b G 9 n a W E s M 3 0 m c X V v d D s s J n F 1 b 3 Q 7 U 2 V j d G l v b j E v S U 5 U R V J S I G 8 g U k V H S U 9 O Q U x J L 0 1 v Z G l m a W N h d G 8 g d G l w b y 5 7 T W 9 k a W Z p Y 2 E s M n 0 m c X V v d D s s J n F 1 b 3 Q 7 U 2 V j d G l v b j E v S U 5 U R V J S I G 8 g U k V H S U 9 O Q U x J L 0 1 v Z G l m a W N h d G 8 g d G l w b y 5 7 T W V z Z S w x f S Z x d W 9 0 O y w m c X V v d D t T Z W N 0 a W 9 u M S 9 J T l R F U l I g b y B S R U d J T 0 5 B T E k v T W 9 k a W Z p Y 2 F 0 b y B 0 a X B v L n t D b 2 x v b m 5 h M S w w f S Z x d W 9 0 O y w m c X V v d D t T Z W N 0 a W 9 u M S 9 J T l R F U l I g b y B S R U d J T 0 5 B T E k v T W 9 k a W Z p Y 2 F 0 b y B 0 a X B v L n t O b 2 1 l I E d h c m E s N n 0 m c X V v d D s s J n F 1 b 3 Q 7 U 2 V j d G l v b j E v S U 5 U R V J S I G 8 g U k V H S U 9 O Q U x J L 0 1 v Z G l m a W N h d G 8 g d G l w b y 5 7 Q 2 l y Y 2 9 s b y w 3 f S Z x d W 9 0 O y w m c X V v d D t T Z W N 0 a W 9 u M S 9 J T l R F U l I g b y B S R U d J T 0 5 B T E k v T W 9 k a W Z p Y 2 F 0 b y B 0 a X B v L n t a b 2 5 h L D h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l O V E V S U i U y M G 8 l M j B S R U d J T 0 5 B T E k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O V E V S U i U y M G 8 l M j B S R U d J T 0 5 B T E k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T l R F U l I l M j B v J T I w U k V H S U 9 O Q U x J L 0 Z p b H R y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T l R F U l I l M j B v J T I w U k V H S U 9 O Q U x J L 1 J p b 3 J k a W 5 h d G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U 5 U R V J S J T I w b y U y M F J F R 0 l P T k F M S S 9 S a W 1 v c 3 N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8 l M j B E a W x l d H R h b n R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6 a W 9 u Z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D Y W x l b m R h c m l v X 0 R p b G V 0 d G F u d G k i I C 8 + P E V u d H J 5 I F R 5 c G U 9 I k Z p b G x l Z E N v b X B s Z X R l U m V z d W x 0 V G 9 X b 3 J r c 2 h l Z X Q i I F Z h b H V l P S J s M S I g L z 4 8 R W 5 0 c n k g V H l w Z T 0 i U X V l c n l J R C I g V m F s d W U 9 I n M 3 O D Y w M 2 N l Z C 1 h N z E 1 L T Q w M G E t O W Z i N S 1 m Z W Y z N j U y Y W U 3 Y T I i I C 8 + P E V u d H J 5 I F R 5 c G U 9 I k Z p b G x M Y X N 0 V X B k Y X R l Z C I g V m F s d W U 9 I m Q y M D I x L T A z L T A y V D A 4 O j Q 0 O j I 1 L j A 1 N D c 0 M D F a I i A v P j x F b n R y e S B U e X B l P S J G a W x s R X J y b 3 J D b 3 V u d C I g V m F s d W U 9 I m w w I i A v P j x F b n R y e S B U e X B l P S J G a W x s Q 2 9 s d W 1 u V H l w Z X M i I F Z h b H V l P S J z Q m d B R 0 J n W U d B d z 0 9 I i A v P j x F b n R y e S B U e X B l P S J G a W x s Q 2 9 s d W 1 u T m F t Z X M i I F Z h b H V l P S J z W y Z x d W 9 0 O 1 R p c G 9 s b 2 d p Y S Z x d W 9 0 O y w m c X V v d D t N b 2 R p Z m l j Y S Z x d W 9 0 O y w m c X V v d D t N Z X N l J n F 1 b 3 Q 7 L C Z x d W 9 0 O 0 d p b 3 J u a S Z x d W 9 0 O y w m c X V v d D t O b 2 1 l I E d h c m E m c X V v d D s s J n F 1 b 3 Q 7 Q 2 l y Y 2 9 s b y Z x d W 9 0 O y w m c X V v d D t a b 2 5 h J n F 1 b 3 Q 7 X S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G a W x s Q 2 9 1 b n Q i I F Z h b H V l P S J s M T Q 1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Y W x l b m R h c m l v I E R p b G V 0 d G F u d G k v T 3 J p Z 2 l u Z S 5 7 V G l w b 2 x v Z 2 l h L D B 9 J n F 1 b 3 Q 7 L C Z x d W 9 0 O 1 N l Y 3 R p b 2 4 x L 0 N h b G V u Z G F y a W 8 g R G l s Z X R 0 Y W 5 0 a S 9 P c m l n a W 5 l L n t N b 2 R p Z m l j Y S w x f S Z x d W 9 0 O y w m c X V v d D t T Z W N 0 a W 9 u M S 9 D Y W x l b m R h c m l v I E R p b G V 0 d G F u d G k v T 3 J p Z 2 l u Z S 5 7 T W V z Z S w y f S Z x d W 9 0 O y w m c X V v d D t T Z W N 0 a W 9 u M S 9 D Y W x l b m R h c m l v I E R p b G V 0 d G F u d G k v T 3 J p Z 2 l u Z S 5 7 Q 2 9 s b 2 5 u Y T E s M 3 0 m c X V v d D s s J n F 1 b 3 Q 7 U 2 V j d G l v b j E v Q 2 F s Z W 5 k Y X J p b y B E a W x l d H R h b n R p L 0 9 y a W d p b m U u e 0 5 v b W U g R 2 F y Y S w 0 f S Z x d W 9 0 O y w m c X V v d D t T Z W N 0 a W 9 u M S 9 D Y W x l b m R h c m l v I E R p b G V 0 d G F u d G k v T 3 J p Z 2 l u Z S 5 7 Q 2 l y Y 2 9 s b y w 1 f S Z x d W 9 0 O y w m c X V v d D t T Z W N 0 a W 9 u M S 9 D Y W x l b m R h c m l v I E R p b G V 0 d G F u d G k v T 3 J p Z 2 l u Z S 5 7 W m 9 u Y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D Y W x l b m R h c m l v I E R p b G V 0 d G F u d G k v T 3 J p Z 2 l u Z S 5 7 V G l w b 2 x v Z 2 l h L D B 9 J n F 1 b 3 Q 7 L C Z x d W 9 0 O 1 N l Y 3 R p b 2 4 x L 0 N h b G V u Z G F y a W 8 g R G l s Z X R 0 Y W 5 0 a S 9 P c m l n a W 5 l L n t N b 2 R p Z m l j Y S w x f S Z x d W 9 0 O y w m c X V v d D t T Z W N 0 a W 9 u M S 9 D Y W x l b m R h c m l v I E R p b G V 0 d G F u d G k v T 3 J p Z 2 l u Z S 5 7 T W V z Z S w y f S Z x d W 9 0 O y w m c X V v d D t T Z W N 0 a W 9 u M S 9 D Y W x l b m R h c m l v I E R p b G V 0 d G F u d G k v T 3 J p Z 2 l u Z S 5 7 Q 2 9 s b 2 5 u Y T E s M 3 0 m c X V v d D s s J n F 1 b 3 Q 7 U 2 V j d G l v b j E v Q 2 F s Z W 5 k Y X J p b y B E a W x l d H R h b n R p L 0 9 y a W d p b m U u e 0 5 v b W U g R 2 F y Y S w 0 f S Z x d W 9 0 O y w m c X V v d D t T Z W N 0 a W 9 u M S 9 D Y W x l b m R h c m l v I E R p b G V 0 d G F u d G k v T 3 J p Z 2 l u Z S 5 7 Q 2 l y Y 2 9 s b y w 1 f S Z x d W 9 0 O y w m c X V v d D t T Z W N 0 a W 9 u M S 9 D Y W x l b m R h c m l v I E R p b G V 0 d G F u d G k v T 3 J p Z 2 l u Z S 5 7 W m 9 u Y S w 2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Y W x l b m R h c m l v J T I w R G l s Z X R 0 Y W 5 0 a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y U y M E R p b G V 0 d G F u d G k v U m l u b 2 1 p b m F 0 Z S U y M G N v b G 9 u b m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1 P D L 5 0 s Y k 0 a E T 4 0 X X X Q o l Q A A A A A C A A A A A A A Q Z g A A A A E A A C A A A A A h 9 t 8 o A 9 l S d N 6 y u 5 e H t m o F r v 3 B Z C M Z T I d u g 3 f 7 P f u A b Q A A A A A O g A A A A A I A A C A A A A A 2 j x 3 M 2 p L 0 4 j Y j f l A j Y j A D S W Q v h f K Q 6 S f K S K l j C V n Y 4 l A A A A A 3 W U W f 9 8 G e r j 3 a G Q T b d V 1 Z e W Q t W s z Z S h l E 0 h i 3 k M b E Z c u K r t i Y 9 5 8 B M q y R n 7 L o O J 9 P s p v V I 6 X T D V Q F o 4 X v R T t j R f W E 7 k h 3 7 c c s n Z J Z 9 P b 8 C k A A A A B d I U w 6 x T s x e A Q N + t C c 9 v 5 Z 0 X u b F 3 b f w p n X 1 P G t T / R r D 6 4 F 9 7 V 7 e B W V D w 7 I c E i n 0 A 5 l k d c 0 s M u e b o M 2 a F T w C a 2 6 < / D a t a M a s h u p > 
</file>

<file path=customXml/itemProps1.xml><?xml version="1.0" encoding="utf-8"?>
<ds:datastoreItem xmlns:ds="http://schemas.openxmlformats.org/officeDocument/2006/customXml" ds:itemID="{19257D7C-D31D-475A-AAFC-E5FA17FF8C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1</vt:i4>
      </vt:variant>
    </vt:vector>
  </HeadingPairs>
  <TitlesOfParts>
    <vt:vector size="25" baseType="lpstr">
      <vt:lpstr>Foglio6</vt:lpstr>
      <vt:lpstr>Foglio11</vt:lpstr>
      <vt:lpstr>Foglio7</vt:lpstr>
      <vt:lpstr>Foglio12</vt:lpstr>
      <vt:lpstr>Foglio13</vt:lpstr>
      <vt:lpstr>Foglio23</vt:lpstr>
      <vt:lpstr>Foglio24</vt:lpstr>
      <vt:lpstr>Calendario Att. Dilettantistica</vt:lpstr>
      <vt:lpstr>Foglio25</vt:lpstr>
      <vt:lpstr>Calendario Attività Giovanile</vt:lpstr>
      <vt:lpstr>Foglio8</vt:lpstr>
      <vt:lpstr>Foglio9</vt:lpstr>
      <vt:lpstr>Foglio10</vt:lpstr>
      <vt:lpstr>Foglio14</vt:lpstr>
      <vt:lpstr>Foglio15</vt:lpstr>
      <vt:lpstr>Foglio16</vt:lpstr>
      <vt:lpstr>Foglio17</vt:lpstr>
      <vt:lpstr>Foglio18</vt:lpstr>
      <vt:lpstr>Foglio19</vt:lpstr>
      <vt:lpstr>Foglio20</vt:lpstr>
      <vt:lpstr>Foglio21</vt:lpstr>
      <vt:lpstr>Foglio22</vt:lpstr>
      <vt:lpstr>Inserimento o Modifica Gare</vt:lpstr>
      <vt:lpstr>Elenchi</vt:lpstr>
      <vt:lpstr>tipologia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Smacchi</dc:creator>
  <cp:lastModifiedBy>Luigi Benetti</cp:lastModifiedBy>
  <cp:lastPrinted>2019-11-28T11:57:36Z</cp:lastPrinted>
  <dcterms:created xsi:type="dcterms:W3CDTF">2014-01-07T14:54:30Z</dcterms:created>
  <dcterms:modified xsi:type="dcterms:W3CDTF">2021-03-05T15:57:47Z</dcterms:modified>
</cp:coreProperties>
</file>